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225" windowWidth="19515" windowHeight="5715" activeTab="1"/>
  </bookViews>
  <sheets>
    <sheet name="Zadaný úkol" sheetId="4" r:id="rId1"/>
    <sheet name="Řešení" sheetId="1" r:id="rId2"/>
  </sheets>
  <calcPr calcId="145621"/>
</workbook>
</file>

<file path=xl/calcChain.xml><?xml version="1.0" encoding="utf-8"?>
<calcChain xmlns="http://schemas.openxmlformats.org/spreadsheetml/2006/main">
  <c r="F52" i="1" l="1"/>
  <c r="E52" i="1"/>
  <c r="E54" i="1"/>
  <c r="E56" i="1"/>
  <c r="F44" i="1"/>
  <c r="F53" i="1" s="1"/>
  <c r="G44" i="1"/>
  <c r="G55" i="1" s="1"/>
  <c r="H44" i="1"/>
  <c r="H52" i="1" s="1"/>
  <c r="E44" i="1"/>
  <c r="E53" i="1" s="1"/>
  <c r="D44" i="1"/>
  <c r="D55" i="1" s="1"/>
  <c r="J19" i="1"/>
  <c r="J21" i="1"/>
  <c r="J17" i="1"/>
  <c r="I22" i="1"/>
  <c r="J18" i="1" s="1"/>
  <c r="D54" i="1" l="1"/>
  <c r="J20" i="1"/>
  <c r="D51" i="1"/>
  <c r="D53" i="1"/>
  <c r="E55" i="1"/>
  <c r="D56" i="1"/>
  <c r="D52" i="1"/>
  <c r="J22" i="1"/>
  <c r="E51" i="1"/>
  <c r="H55" i="1"/>
  <c r="H54" i="1"/>
  <c r="H51" i="1"/>
  <c r="H53" i="1"/>
  <c r="H56" i="1"/>
  <c r="G52" i="1"/>
  <c r="G56" i="1"/>
  <c r="I53" i="1"/>
  <c r="G54" i="1"/>
  <c r="G51" i="1"/>
  <c r="G53" i="1"/>
  <c r="F56" i="1"/>
  <c r="F55" i="1"/>
  <c r="I55" i="1" s="1"/>
  <c r="I52" i="1"/>
  <c r="F54" i="1"/>
  <c r="F51" i="1"/>
  <c r="I51" i="1" s="1"/>
  <c r="I56" i="1" l="1"/>
  <c r="I54" i="1"/>
</calcChain>
</file>

<file path=xl/sharedStrings.xml><?xml version="1.0" encoding="utf-8"?>
<sst xmlns="http://schemas.openxmlformats.org/spreadsheetml/2006/main" count="209" uniqueCount="51">
  <si>
    <t>Zadání úlohy:</t>
  </si>
  <si>
    <t>Manželé Zelení chtějí koupit synovi nový mobilní telefon. Na výběr mají ze 6 modelů, o kterých se syn vyjádřil, že se mu líbí. Při rozhodování se řídí následujícími kritérii:</t>
  </si>
  <si>
    <t>f1 - cena telefonu (Kč)</t>
  </si>
  <si>
    <t>f2 - úhlopříčka (")</t>
  </si>
  <si>
    <t>f3 - operační paměť (MB)</t>
  </si>
  <si>
    <t>f4 - rozlišení fotoaparátu (Mpix)</t>
  </si>
  <si>
    <t>f5 - počet jader procesoru</t>
  </si>
  <si>
    <t>Manželé Zelení hledají mobil s co nejlepšími (nejvyššími) parametry, ale nízkou cenou. Své preference vyjádřili v podobě Fullerova trojúhelníku:</t>
  </si>
  <si>
    <t> kritéria </t>
  </si>
  <si>
    <t>  f1  </t>
  </si>
  <si>
    <t>  f2  </t>
  </si>
  <si>
    <t>  f3  </t>
  </si>
  <si>
    <t>  f4  </t>
  </si>
  <si>
    <t>  f5  </t>
  </si>
  <si>
    <t>  x  </t>
  </si>
  <si>
    <t>Pomocí metody párového srovnání rozdělte váhy mezi jednotlivá kritéria (jako desetinná čísla, s přesností na setiny):</t>
  </si>
  <si>
    <t> kritérium </t>
  </si>
  <si>
    <t> váhy </t>
  </si>
  <si>
    <t>V následující tabulce jsou uvedeny hodnoty jednotlivých kritérií pro vybraných 6 typů mobilu:</t>
  </si>
  <si>
    <t> destinace </t>
  </si>
  <si>
    <t> Alcona XP </t>
  </si>
  <si>
    <t> Beoni Lux </t>
  </si>
  <si>
    <t> Crown 6 </t>
  </si>
  <si>
    <t> Jiayu 200 </t>
  </si>
  <si>
    <t> Royal Mix </t>
  </si>
  <si>
    <t> TXL 1200 </t>
  </si>
  <si>
    <t>Pomocí metody bazické varianty PATTERN určete pořadí jednotlivých typů mobilu od nejlepšího k nejhoršímu.</t>
  </si>
  <si>
    <t>POZOR! Neprovádějte dominování, pracujte se všemi variantami (destinacemi).</t>
  </si>
  <si>
    <t>V následující tabulce vyplňte hodnoty užitkové funkce, získané metodou PATTERN (jako desetinná čísla, s přesností na setiny):</t>
  </si>
  <si>
    <t> typ mobilu </t>
  </si>
  <si>
    <t> užitek </t>
  </si>
  <si>
    <t>Jaký mobil mají manželé Zelení pro svého syna vybrat?</t>
  </si>
  <si>
    <t>Odpovězte na následující otázky:</t>
  </si>
  <si>
    <t> Jaký mobil se ukazuje jako nejlepší? </t>
  </si>
  <si>
    <t>cena mobilu</t>
  </si>
  <si>
    <t>úhlopříčka</t>
  </si>
  <si>
    <t>operační paměť</t>
  </si>
  <si>
    <t>rozlišení fotky</t>
  </si>
  <si>
    <t>jádra procesoru</t>
  </si>
  <si>
    <t>řádek je lepší než sloupec ? 1 xxx 0</t>
  </si>
  <si>
    <t>body</t>
  </si>
  <si>
    <t>váhy</t>
  </si>
  <si>
    <t>Bazická varianta</t>
  </si>
  <si>
    <t>min</t>
  </si>
  <si>
    <t>max</t>
  </si>
  <si>
    <t>Metoda PATTERN</t>
  </si>
  <si>
    <t>vážený součet</t>
  </si>
  <si>
    <t>Breoni</t>
  </si>
  <si>
    <t>BREONI</t>
  </si>
  <si>
    <r>
      <t>Mobil je lepší                                    o ´= 2,22-1=1,22 =</t>
    </r>
    <r>
      <rPr>
        <b/>
        <sz val="14"/>
        <color rgb="FFFF0000"/>
        <rFont val="Calibri"/>
        <family val="2"/>
        <charset val="238"/>
        <scheme val="minor"/>
      </rPr>
      <t xml:space="preserve"> 122%</t>
    </r>
  </si>
  <si>
    <t>O kolik procent je tento mobil lepší   než bazická varianta?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</si>
</sst>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33333"/>
      <name val="Arial"/>
      <family val="2"/>
      <charset val="238"/>
    </font>
    <font>
      <b/>
      <sz val="15"/>
      <color rgb="FF333333"/>
      <name val="Inherit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b/>
      <sz val="9"/>
      <color rgb="FF00206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rgb="FF0033CC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0" fontId="0" fillId="3" borderId="0" xfId="0" applyFill="1"/>
    <xf numFmtId="0" fontId="4" fillId="3" borderId="3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2" fontId="0" fillId="0" borderId="5" xfId="0" applyNumberFormat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7" borderId="8" xfId="0" applyFont="1" applyFill="1" applyBorder="1" applyAlignment="1">
      <alignment horizontal="left" vertical="center" wrapText="1" indent="1"/>
    </xf>
    <xf numFmtId="0" fontId="0" fillId="7" borderId="7" xfId="0" applyFill="1" applyBorder="1"/>
    <xf numFmtId="0" fontId="4" fillId="7" borderId="1" xfId="0" applyFont="1" applyFill="1" applyBorder="1" applyAlignment="1">
      <alignment horizontal="left" vertical="center" wrapText="1" indent="1"/>
    </xf>
    <xf numFmtId="0" fontId="0" fillId="7" borderId="0" xfId="0" applyFill="1"/>
    <xf numFmtId="0" fontId="0" fillId="7" borderId="2" xfId="0" applyFill="1" applyBorder="1"/>
    <xf numFmtId="0" fontId="1" fillId="0" borderId="7" xfId="0" applyFont="1" applyBorder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72" fontId="10" fillId="3" borderId="3" xfId="0" applyNumberFormat="1" applyFont="1" applyFill="1" applyBorder="1" applyAlignment="1">
      <alignment horizontal="right" vertical="center" wrapText="1"/>
    </xf>
    <xf numFmtId="172" fontId="10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6" fillId="8" borderId="0" xfId="0" applyFont="1" applyFill="1" applyAlignment="1">
      <alignment vertical="center"/>
    </xf>
    <xf numFmtId="0" fontId="7" fillId="8" borderId="0" xfId="0" applyFont="1" applyFill="1"/>
    <xf numFmtId="0" fontId="11" fillId="6" borderId="7" xfId="0" applyFont="1" applyFill="1" applyBorder="1" applyAlignment="1">
      <alignment horizontal="left" vertical="center" wrapText="1" indent="1"/>
    </xf>
    <xf numFmtId="0" fontId="11" fillId="6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 indent="1"/>
    </xf>
    <xf numFmtId="172" fontId="0" fillId="0" borderId="0" xfId="0" applyNumberFormat="1"/>
    <xf numFmtId="0" fontId="9" fillId="0" borderId="8" xfId="0" applyFont="1" applyBorder="1" applyAlignment="1">
      <alignment horizontal="left" vertical="center" wrapText="1" indent="1"/>
    </xf>
    <xf numFmtId="0" fontId="1" fillId="0" borderId="9" xfId="0" applyFont="1" applyBorder="1"/>
    <xf numFmtId="0" fontId="0" fillId="4" borderId="11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4" borderId="13" xfId="0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9" fillId="9" borderId="8" xfId="0" applyFont="1" applyFill="1" applyBorder="1" applyAlignment="1">
      <alignment horizontal="left" vertical="center" wrapText="1" indent="1"/>
    </xf>
    <xf numFmtId="0" fontId="0" fillId="9" borderId="7" xfId="0" applyFill="1" applyBorder="1" applyAlignment="1">
      <alignment horizontal="center"/>
    </xf>
    <xf numFmtId="172" fontId="0" fillId="9" borderId="7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0" fillId="4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5" xfId="0" applyFill="1" applyBorder="1" applyAlignment="1"/>
    <xf numFmtId="0" fontId="1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3</xdr:col>
          <xdr:colOff>342900</xdr:colOff>
          <xdr:row>29</xdr:row>
          <xdr:rowOff>228600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4</xdr:col>
          <xdr:colOff>342900</xdr:colOff>
          <xdr:row>29</xdr:row>
          <xdr:rowOff>228600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5</xdr:col>
          <xdr:colOff>295275</xdr:colOff>
          <xdr:row>29</xdr:row>
          <xdr:rowOff>228600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342900</xdr:colOff>
          <xdr:row>29</xdr:row>
          <xdr:rowOff>228600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342900</xdr:colOff>
          <xdr:row>29</xdr:row>
          <xdr:rowOff>228600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0</xdr:rowOff>
        </xdr:from>
        <xdr:to>
          <xdr:col>3</xdr:col>
          <xdr:colOff>342900</xdr:colOff>
          <xdr:row>64</xdr:row>
          <xdr:rowOff>38100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0</xdr:rowOff>
        </xdr:from>
        <xdr:to>
          <xdr:col>3</xdr:col>
          <xdr:colOff>342900</xdr:colOff>
          <xdr:row>66</xdr:row>
          <xdr:rowOff>38100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0</xdr:rowOff>
        </xdr:from>
        <xdr:to>
          <xdr:col>3</xdr:col>
          <xdr:colOff>342900</xdr:colOff>
          <xdr:row>68</xdr:row>
          <xdr:rowOff>38100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3</xdr:col>
          <xdr:colOff>342900</xdr:colOff>
          <xdr:row>70</xdr:row>
          <xdr:rowOff>38100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0</xdr:rowOff>
        </xdr:from>
        <xdr:to>
          <xdr:col>3</xdr:col>
          <xdr:colOff>342900</xdr:colOff>
          <xdr:row>72</xdr:row>
          <xdr:rowOff>38100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3</xdr:col>
          <xdr:colOff>342900</xdr:colOff>
          <xdr:row>74</xdr:row>
          <xdr:rowOff>38100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0</xdr:rowOff>
        </xdr:from>
        <xdr:to>
          <xdr:col>2</xdr:col>
          <xdr:colOff>952500</xdr:colOff>
          <xdr:row>79</xdr:row>
          <xdr:rowOff>38100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3</xdr:col>
          <xdr:colOff>342900</xdr:colOff>
          <xdr:row>28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4</xdr:col>
          <xdr:colOff>342900</xdr:colOff>
          <xdr:row>28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5</xdr:col>
          <xdr:colOff>295275</xdr:colOff>
          <xdr:row>28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342900</xdr:colOff>
          <xdr:row>28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342900</xdr:colOff>
          <xdr:row>28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0</xdr:rowOff>
        </xdr:from>
        <xdr:to>
          <xdr:col>3</xdr:col>
          <xdr:colOff>342900</xdr:colOff>
          <xdr:row>65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3</xdr:col>
          <xdr:colOff>342900</xdr:colOff>
          <xdr:row>67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0</xdr:rowOff>
        </xdr:from>
        <xdr:to>
          <xdr:col>3</xdr:col>
          <xdr:colOff>342900</xdr:colOff>
          <xdr:row>69</xdr:row>
          <xdr:rowOff>38100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0</xdr:rowOff>
        </xdr:from>
        <xdr:to>
          <xdr:col>3</xdr:col>
          <xdr:colOff>342900</xdr:colOff>
          <xdr:row>71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0</xdr:rowOff>
        </xdr:from>
        <xdr:to>
          <xdr:col>3</xdr:col>
          <xdr:colOff>342900</xdr:colOff>
          <xdr:row>73</xdr:row>
          <xdr:rowOff>38100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0</xdr:rowOff>
        </xdr:from>
        <xdr:to>
          <xdr:col>3</xdr:col>
          <xdr:colOff>342900</xdr:colOff>
          <xdr:row>75</xdr:row>
          <xdr:rowOff>38100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79</xdr:row>
          <xdr:rowOff>0</xdr:rowOff>
        </xdr:from>
        <xdr:to>
          <xdr:col>2</xdr:col>
          <xdr:colOff>952500</xdr:colOff>
          <xdr:row>80</xdr:row>
          <xdr:rowOff>38100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6" Type="http://schemas.openxmlformats.org/officeDocument/2006/relationships/image" Target="../media/image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control" Target="../activeX/activeX20.xml"/><Relationship Id="rId18" Type="http://schemas.openxmlformats.org/officeDocument/2006/relationships/control" Target="../activeX/activeX24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control" Target="../activeX/activeX19.xml"/><Relationship Id="rId17" Type="http://schemas.openxmlformats.org/officeDocument/2006/relationships/control" Target="../activeX/activeX23.xml"/><Relationship Id="rId2" Type="http://schemas.openxmlformats.org/officeDocument/2006/relationships/drawing" Target="../drawings/drawing2.xml"/><Relationship Id="rId16" Type="http://schemas.openxmlformats.org/officeDocument/2006/relationships/image" Target="../media/image3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4.xml"/><Relationship Id="rId11" Type="http://schemas.openxmlformats.org/officeDocument/2006/relationships/control" Target="../activeX/activeX18.xml"/><Relationship Id="rId5" Type="http://schemas.openxmlformats.org/officeDocument/2006/relationships/image" Target="../media/image4.emf"/><Relationship Id="rId15" Type="http://schemas.openxmlformats.org/officeDocument/2006/relationships/control" Target="../activeX/activeX22.xml"/><Relationship Id="rId10" Type="http://schemas.openxmlformats.org/officeDocument/2006/relationships/control" Target="../activeX/activeX17.xml"/><Relationship Id="rId4" Type="http://schemas.openxmlformats.org/officeDocument/2006/relationships/control" Target="../activeX/activeX13.xml"/><Relationship Id="rId9" Type="http://schemas.openxmlformats.org/officeDocument/2006/relationships/control" Target="../activeX/activeX16.xml"/><Relationship Id="rId14" Type="http://schemas.openxmlformats.org/officeDocument/2006/relationships/control" Target="../activeX/activeX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92D050"/>
  </sheetPr>
  <dimension ref="B2:K80"/>
  <sheetViews>
    <sheetView topLeftCell="C67" workbookViewId="0">
      <selection activeCell="E24" sqref="E24"/>
    </sheetView>
  </sheetViews>
  <sheetFormatPr defaultRowHeight="15"/>
  <cols>
    <col min="2" max="2" width="34.85546875" customWidth="1"/>
    <col min="3" max="3" width="30.7109375" customWidth="1"/>
    <col min="4" max="4" width="24.140625" customWidth="1"/>
    <col min="5" max="8" width="21.28515625" customWidth="1"/>
    <col min="9" max="9" width="11.5703125" customWidth="1"/>
    <col min="10" max="10" width="9.5703125" bestFit="1" customWidth="1"/>
  </cols>
  <sheetData>
    <row r="2" spans="3:11" ht="19.5">
      <c r="C2" s="2" t="s">
        <v>0</v>
      </c>
    </row>
    <row r="3" spans="3:11">
      <c r="C3" s="1"/>
    </row>
    <row r="4" spans="3:11">
      <c r="C4" s="46" t="s">
        <v>1</v>
      </c>
      <c r="D4" s="47"/>
      <c r="E4" s="47"/>
      <c r="F4" s="47"/>
      <c r="G4" s="47"/>
      <c r="H4" s="47"/>
      <c r="I4" s="47"/>
      <c r="J4" s="47"/>
    </row>
    <row r="5" spans="3:11">
      <c r="C5" s="1"/>
    </row>
    <row r="6" spans="3:11">
      <c r="C6" s="13" t="s">
        <v>2</v>
      </c>
    </row>
    <row r="7" spans="3:11">
      <c r="C7" s="13" t="s">
        <v>3</v>
      </c>
    </row>
    <row r="8" spans="3:11">
      <c r="C8" s="13" t="s">
        <v>4</v>
      </c>
    </row>
    <row r="9" spans="3:11">
      <c r="C9" s="13" t="s">
        <v>5</v>
      </c>
    </row>
    <row r="10" spans="3:11">
      <c r="C10" s="13" t="s">
        <v>6</v>
      </c>
    </row>
    <row r="11" spans="3:11">
      <c r="C11" s="1"/>
    </row>
    <row r="12" spans="3:11" ht="18.75" customHeight="1">
      <c r="C12" s="46" t="s">
        <v>7</v>
      </c>
      <c r="D12" s="47"/>
      <c r="E12" s="47"/>
      <c r="F12" s="47"/>
      <c r="G12" s="47"/>
      <c r="H12" s="47"/>
      <c r="I12" s="47"/>
    </row>
    <row r="13" spans="3:11">
      <c r="C13" s="3"/>
    </row>
    <row r="14" spans="3:11">
      <c r="C14" s="3"/>
      <c r="D14" s="39" t="s">
        <v>34</v>
      </c>
      <c r="E14" s="39" t="s">
        <v>35</v>
      </c>
      <c r="F14" s="39" t="s">
        <v>36</v>
      </c>
      <c r="G14" s="53" t="s">
        <v>37</v>
      </c>
      <c r="H14" s="39" t="s">
        <v>38</v>
      </c>
    </row>
    <row r="15" spans="3:11">
      <c r="C15" s="4" t="s">
        <v>8</v>
      </c>
      <c r="D15" s="9" t="s">
        <v>9</v>
      </c>
      <c r="E15" s="9" t="s">
        <v>10</v>
      </c>
      <c r="F15" s="9" t="s">
        <v>11</v>
      </c>
      <c r="G15" s="33" t="s">
        <v>12</v>
      </c>
      <c r="H15" s="79" t="s">
        <v>13</v>
      </c>
    </row>
    <row r="16" spans="3:11">
      <c r="C16" s="36"/>
      <c r="D16" s="37"/>
      <c r="E16" s="37"/>
      <c r="F16" s="37"/>
      <c r="G16" s="37"/>
      <c r="H16" s="35"/>
      <c r="I16" s="84"/>
      <c r="J16" s="84"/>
      <c r="K16" s="58"/>
    </row>
    <row r="17" spans="2:11">
      <c r="B17" t="s">
        <v>39</v>
      </c>
      <c r="C17" s="4" t="s">
        <v>2</v>
      </c>
      <c r="D17" s="5" t="s">
        <v>14</v>
      </c>
      <c r="E17" s="90">
        <v>0</v>
      </c>
      <c r="F17" s="90">
        <v>0</v>
      </c>
      <c r="G17" s="91">
        <v>0</v>
      </c>
      <c r="H17" s="92">
        <v>0</v>
      </c>
      <c r="I17" s="57"/>
      <c r="J17" s="85"/>
      <c r="K17" s="58"/>
    </row>
    <row r="18" spans="2:11">
      <c r="C18" s="4" t="s">
        <v>3</v>
      </c>
      <c r="D18" s="5" t="s">
        <v>14</v>
      </c>
      <c r="E18" s="90" t="s">
        <v>14</v>
      </c>
      <c r="F18" s="90">
        <v>1</v>
      </c>
      <c r="G18" s="91">
        <v>1</v>
      </c>
      <c r="H18" s="92">
        <v>1</v>
      </c>
      <c r="I18" s="57"/>
      <c r="J18" s="85"/>
      <c r="K18" s="58"/>
    </row>
    <row r="19" spans="2:11">
      <c r="C19" s="4" t="s">
        <v>4</v>
      </c>
      <c r="D19" s="5" t="s">
        <v>14</v>
      </c>
      <c r="E19" s="90" t="s">
        <v>14</v>
      </c>
      <c r="F19" s="90" t="s">
        <v>14</v>
      </c>
      <c r="G19" s="91">
        <v>0</v>
      </c>
      <c r="H19" s="92">
        <v>1</v>
      </c>
      <c r="I19" s="86"/>
      <c r="J19" s="85"/>
      <c r="K19" s="58"/>
    </row>
    <row r="20" spans="2:11">
      <c r="C20" s="4" t="s">
        <v>5</v>
      </c>
      <c r="D20" s="5" t="s">
        <v>14</v>
      </c>
      <c r="E20" s="90" t="s">
        <v>14</v>
      </c>
      <c r="F20" s="90" t="s">
        <v>14</v>
      </c>
      <c r="G20" s="91" t="s">
        <v>14</v>
      </c>
      <c r="H20" s="92">
        <v>1</v>
      </c>
      <c r="I20" s="86"/>
      <c r="J20" s="85"/>
      <c r="K20" s="58"/>
    </row>
    <row r="21" spans="2:11">
      <c r="C21" s="4" t="s">
        <v>6</v>
      </c>
      <c r="D21" s="5" t="s">
        <v>14</v>
      </c>
      <c r="E21" s="90" t="s">
        <v>14</v>
      </c>
      <c r="F21" s="90" t="s">
        <v>14</v>
      </c>
      <c r="G21" s="91" t="s">
        <v>14</v>
      </c>
      <c r="H21" s="92" t="s">
        <v>14</v>
      </c>
      <c r="I21" s="87"/>
      <c r="J21" s="85"/>
      <c r="K21" s="58"/>
    </row>
    <row r="22" spans="2:11" ht="18.75">
      <c r="C22" s="1"/>
      <c r="I22" s="88"/>
      <c r="J22" s="89"/>
      <c r="K22" s="58"/>
    </row>
    <row r="23" spans="2:11">
      <c r="C23" s="1"/>
      <c r="J23" s="25"/>
    </row>
    <row r="24" spans="2:11">
      <c r="C24" s="1"/>
      <c r="J24" s="25"/>
    </row>
    <row r="25" spans="2:11" ht="21.75" customHeight="1">
      <c r="C25" s="46" t="s">
        <v>15</v>
      </c>
      <c r="D25" s="47"/>
      <c r="E25" s="47"/>
      <c r="F25" s="47"/>
      <c r="G25" s="47"/>
      <c r="H25" s="47"/>
      <c r="I25" s="15"/>
    </row>
    <row r="26" spans="2:11" ht="21.75" customHeight="1">
      <c r="C26" s="44"/>
      <c r="D26" s="45"/>
      <c r="E26" s="45"/>
      <c r="F26" s="45"/>
      <c r="G26" s="45"/>
      <c r="H26" s="45"/>
      <c r="I26" s="45"/>
    </row>
    <row r="27" spans="2:11">
      <c r="C27" s="3"/>
      <c r="D27" t="s">
        <v>34</v>
      </c>
      <c r="E27" t="s">
        <v>35</v>
      </c>
      <c r="F27" t="s">
        <v>36</v>
      </c>
      <c r="G27" t="s">
        <v>37</v>
      </c>
      <c r="H27" t="s">
        <v>38</v>
      </c>
    </row>
    <row r="28" spans="2:11">
      <c r="B28" s="16"/>
      <c r="C28" s="4" t="s">
        <v>16</v>
      </c>
      <c r="D28" s="5" t="s">
        <v>9</v>
      </c>
      <c r="E28" s="5" t="s">
        <v>10</v>
      </c>
      <c r="F28" s="5" t="s">
        <v>11</v>
      </c>
      <c r="G28" s="5" t="s">
        <v>12</v>
      </c>
      <c r="H28" s="5" t="s">
        <v>13</v>
      </c>
    </row>
    <row r="29" spans="2:11">
      <c r="B29" s="16"/>
      <c r="C29" s="19" t="s">
        <v>17</v>
      </c>
      <c r="D29" s="40"/>
      <c r="E29" s="40"/>
      <c r="F29" s="42"/>
      <c r="G29" s="40"/>
      <c r="H29" s="40"/>
      <c r="I29" s="16"/>
      <c r="J29" s="16"/>
      <c r="K29" s="16"/>
    </row>
    <row r="30" spans="2:11" ht="30" customHeight="1">
      <c r="B30" s="16"/>
      <c r="C30" s="20"/>
      <c r="D30" s="41"/>
      <c r="E30" s="41"/>
      <c r="F30" s="43"/>
      <c r="G30" s="41"/>
      <c r="H30" s="41"/>
      <c r="I30" s="16"/>
      <c r="J30" s="16"/>
      <c r="K30" s="16"/>
    </row>
    <row r="31" spans="2:11">
      <c r="B31" s="16"/>
      <c r="C31" s="17"/>
      <c r="D31" s="16"/>
      <c r="E31" s="16"/>
      <c r="F31" s="16"/>
      <c r="G31" s="16"/>
      <c r="H31" s="16"/>
      <c r="I31" s="16"/>
      <c r="J31" s="16"/>
      <c r="K31" s="16"/>
    </row>
    <row r="32" spans="2:11">
      <c r="C32" s="14" t="s">
        <v>18</v>
      </c>
      <c r="D32" s="15"/>
      <c r="E32" s="15"/>
      <c r="F32" s="15"/>
      <c r="G32" s="15"/>
      <c r="H32" s="15"/>
      <c r="I32" s="45"/>
      <c r="J32" s="16"/>
      <c r="K32" s="16"/>
    </row>
    <row r="33" spans="3:9">
      <c r="C33" s="14"/>
      <c r="D33" s="15"/>
      <c r="E33" s="15"/>
      <c r="F33" s="15"/>
      <c r="G33" s="15"/>
      <c r="H33" s="15"/>
      <c r="I33" s="15"/>
    </row>
    <row r="34" spans="3:9">
      <c r="C34" s="14" t="s">
        <v>26</v>
      </c>
      <c r="D34" s="15"/>
      <c r="E34" s="15"/>
      <c r="F34" s="15"/>
      <c r="G34" s="15"/>
      <c r="H34" s="15"/>
      <c r="I34" s="15"/>
    </row>
    <row r="35" spans="3:9">
      <c r="C35" s="14" t="s">
        <v>27</v>
      </c>
      <c r="D35" s="15"/>
      <c r="E35" s="15"/>
      <c r="F35" s="15"/>
      <c r="G35" s="15"/>
      <c r="H35" s="15"/>
      <c r="I35" s="15"/>
    </row>
    <row r="36" spans="3:9">
      <c r="C36" s="3"/>
    </row>
    <row r="37" spans="3:9">
      <c r="C37" s="52" t="s">
        <v>19</v>
      </c>
      <c r="D37" s="60" t="s">
        <v>34</v>
      </c>
      <c r="E37" s="60" t="s">
        <v>35</v>
      </c>
      <c r="F37" s="60" t="s">
        <v>36</v>
      </c>
      <c r="G37" s="60" t="s">
        <v>37</v>
      </c>
      <c r="H37" s="60" t="s">
        <v>38</v>
      </c>
    </row>
    <row r="38" spans="3:9">
      <c r="C38" s="4" t="s">
        <v>20</v>
      </c>
      <c r="D38" s="81">
        <v>3200</v>
      </c>
      <c r="E38" s="81">
        <v>4.5</v>
      </c>
      <c r="F38" s="81">
        <v>1</v>
      </c>
      <c r="G38" s="81">
        <v>3</v>
      </c>
      <c r="H38" s="81">
        <v>6</v>
      </c>
    </row>
    <row r="39" spans="3:9">
      <c r="C39" s="4" t="s">
        <v>21</v>
      </c>
      <c r="D39" s="82">
        <v>3800</v>
      </c>
      <c r="E39" s="67">
        <v>5</v>
      </c>
      <c r="F39" s="67">
        <v>3</v>
      </c>
      <c r="G39" s="67">
        <v>3</v>
      </c>
      <c r="H39" s="82">
        <v>4</v>
      </c>
    </row>
    <row r="40" spans="3:9">
      <c r="C40" s="4" t="s">
        <v>22</v>
      </c>
      <c r="D40" s="67">
        <v>2400</v>
      </c>
      <c r="E40" s="67">
        <v>4.5</v>
      </c>
      <c r="F40" s="67">
        <v>2</v>
      </c>
      <c r="G40" s="82">
        <v>2</v>
      </c>
      <c r="H40" s="67">
        <v>8</v>
      </c>
    </row>
    <row r="41" spans="3:9">
      <c r="C41" s="4" t="s">
        <v>23</v>
      </c>
      <c r="D41" s="67">
        <v>3500</v>
      </c>
      <c r="E41" s="82">
        <v>4</v>
      </c>
      <c r="F41" s="82">
        <v>0.5</v>
      </c>
      <c r="G41" s="67">
        <v>3</v>
      </c>
      <c r="H41" s="67">
        <v>8</v>
      </c>
    </row>
    <row r="42" spans="3:9">
      <c r="C42" s="4" t="s">
        <v>24</v>
      </c>
      <c r="D42" s="67">
        <v>2400</v>
      </c>
      <c r="E42" s="67">
        <v>4.5</v>
      </c>
      <c r="F42" s="67">
        <v>1.5</v>
      </c>
      <c r="G42" s="67">
        <v>5</v>
      </c>
      <c r="H42" s="82">
        <v>4</v>
      </c>
    </row>
    <row r="43" spans="3:9">
      <c r="C43" s="7" t="s">
        <v>25</v>
      </c>
      <c r="D43" s="83">
        <v>2600</v>
      </c>
      <c r="E43" s="83">
        <v>5.5</v>
      </c>
      <c r="F43" s="82">
        <v>0.5</v>
      </c>
      <c r="G43" s="82">
        <v>2</v>
      </c>
      <c r="H43" s="83">
        <v>8</v>
      </c>
    </row>
    <row r="44" spans="3:9" ht="18.75" customHeight="1">
      <c r="C44" s="48" t="s">
        <v>42</v>
      </c>
      <c r="D44" s="49"/>
      <c r="E44" s="49"/>
      <c r="F44" s="49"/>
      <c r="G44" s="49"/>
      <c r="H44" s="49"/>
    </row>
    <row r="45" spans="3:9">
      <c r="C45" s="31"/>
      <c r="D45" s="32"/>
      <c r="E45" s="32"/>
      <c r="F45" s="32"/>
      <c r="G45" s="32"/>
      <c r="H45" s="32"/>
    </row>
    <row r="46" spans="3:9" ht="22.5" customHeight="1">
      <c r="C46" s="50" t="s">
        <v>45</v>
      </c>
      <c r="D46" s="32"/>
      <c r="E46" s="32"/>
      <c r="F46" s="32"/>
      <c r="G46" s="32"/>
      <c r="H46" s="32"/>
    </row>
    <row r="47" spans="3:9">
      <c r="C47" s="31"/>
      <c r="D47" s="32"/>
      <c r="E47" s="32"/>
      <c r="F47" s="32"/>
      <c r="G47" s="32"/>
      <c r="H47" s="32"/>
    </row>
    <row r="48" spans="3:9">
      <c r="C48" s="52" t="s">
        <v>19</v>
      </c>
      <c r="D48" s="60" t="s">
        <v>34</v>
      </c>
      <c r="E48" s="60" t="s">
        <v>35</v>
      </c>
      <c r="F48" s="60" t="s">
        <v>36</v>
      </c>
      <c r="G48" s="61" t="s">
        <v>37</v>
      </c>
      <c r="H48" s="60" t="s">
        <v>38</v>
      </c>
      <c r="I48" s="80"/>
    </row>
    <row r="49" spans="3:11">
      <c r="C49" s="63" t="s">
        <v>41</v>
      </c>
      <c r="D49" s="64"/>
      <c r="E49" s="64"/>
      <c r="F49" s="65"/>
      <c r="G49" s="66"/>
      <c r="H49" s="64"/>
      <c r="I49" s="80"/>
      <c r="K49" s="51"/>
    </row>
    <row r="50" spans="3:11">
      <c r="C50" s="4" t="s">
        <v>20</v>
      </c>
      <c r="D50" s="9"/>
      <c r="E50" s="9"/>
      <c r="F50" s="9"/>
      <c r="G50" s="33"/>
      <c r="H50" s="79"/>
      <c r="I50" s="78"/>
      <c r="K50" s="51"/>
    </row>
    <row r="51" spans="3:11">
      <c r="C51" s="4" t="s">
        <v>21</v>
      </c>
      <c r="D51" s="9"/>
      <c r="E51" s="9"/>
      <c r="F51" s="9"/>
      <c r="G51" s="33"/>
      <c r="H51" s="79"/>
      <c r="I51" s="78"/>
      <c r="K51" s="51"/>
    </row>
    <row r="52" spans="3:11">
      <c r="C52" s="4" t="s">
        <v>22</v>
      </c>
      <c r="D52" s="9"/>
      <c r="E52" s="9"/>
      <c r="F52" s="9"/>
      <c r="G52" s="33"/>
      <c r="H52" s="79"/>
      <c r="I52" s="78"/>
      <c r="K52" s="51"/>
    </row>
    <row r="53" spans="3:11">
      <c r="C53" s="4" t="s">
        <v>23</v>
      </c>
      <c r="D53" s="9"/>
      <c r="E53" s="9"/>
      <c r="F53" s="9"/>
      <c r="G53" s="33"/>
      <c r="H53" s="79"/>
      <c r="I53" s="78"/>
      <c r="K53" s="51"/>
    </row>
    <row r="54" spans="3:11">
      <c r="C54" s="4" t="s">
        <v>24</v>
      </c>
      <c r="D54" s="9"/>
      <c r="E54" s="9"/>
      <c r="F54" s="9"/>
      <c r="G54" s="33"/>
      <c r="H54" s="79"/>
      <c r="I54" s="78"/>
      <c r="K54" s="51"/>
    </row>
    <row r="55" spans="3:11">
      <c r="C55" s="4" t="s">
        <v>25</v>
      </c>
      <c r="D55" s="9"/>
      <c r="E55" s="9"/>
      <c r="F55" s="9"/>
      <c r="G55" s="33"/>
      <c r="H55" s="79"/>
      <c r="I55" s="78"/>
    </row>
    <row r="56" spans="3:11">
      <c r="C56" s="56"/>
      <c r="D56" s="57"/>
      <c r="E56" s="57"/>
      <c r="F56" s="57"/>
      <c r="G56" s="57"/>
      <c r="H56" s="57"/>
      <c r="I56" s="58"/>
    </row>
    <row r="57" spans="3:11">
      <c r="C57" s="3"/>
    </row>
    <row r="58" spans="3:11">
      <c r="C58" s="1"/>
    </row>
    <row r="59" spans="3:11">
      <c r="C59" s="3" t="s">
        <v>28</v>
      </c>
    </row>
    <row r="60" spans="3:11">
      <c r="C60" s="3"/>
    </row>
    <row r="61" spans="3:11">
      <c r="C61" s="4" t="s">
        <v>29</v>
      </c>
      <c r="D61" s="5" t="s">
        <v>30</v>
      </c>
    </row>
    <row r="62" spans="3:11">
      <c r="C62" s="4"/>
      <c r="D62" s="6"/>
    </row>
    <row r="63" spans="3:11">
      <c r="C63" s="10" t="s">
        <v>20</v>
      </c>
      <c r="D63" s="76"/>
    </row>
    <row r="64" spans="3:11">
      <c r="C64" s="11"/>
      <c r="D64" s="77"/>
    </row>
    <row r="65" spans="3:4">
      <c r="C65" s="10" t="s">
        <v>21</v>
      </c>
      <c r="D65" s="76"/>
    </row>
    <row r="66" spans="3:4">
      <c r="C66" s="11"/>
      <c r="D66" s="77"/>
    </row>
    <row r="67" spans="3:4">
      <c r="C67" s="10" t="s">
        <v>22</v>
      </c>
      <c r="D67" s="76"/>
    </row>
    <row r="68" spans="3:4">
      <c r="C68" s="11"/>
      <c r="D68" s="77"/>
    </row>
    <row r="69" spans="3:4">
      <c r="C69" s="10" t="s">
        <v>23</v>
      </c>
      <c r="D69" s="76"/>
    </row>
    <row r="70" spans="3:4">
      <c r="C70" s="11"/>
      <c r="D70" s="77"/>
    </row>
    <row r="71" spans="3:4">
      <c r="C71" s="10" t="s">
        <v>24</v>
      </c>
      <c r="D71" s="76"/>
    </row>
    <row r="72" spans="3:4">
      <c r="C72" s="11"/>
      <c r="D72" s="77"/>
    </row>
    <row r="73" spans="3:4">
      <c r="C73" s="10" t="s">
        <v>25</v>
      </c>
      <c r="D73" s="76"/>
    </row>
    <row r="74" spans="3:4">
      <c r="C74" s="11"/>
      <c r="D74" s="77"/>
    </row>
    <row r="75" spans="3:4">
      <c r="C75" s="1"/>
    </row>
    <row r="76" spans="3:4">
      <c r="C76" s="3" t="s">
        <v>31</v>
      </c>
    </row>
    <row r="77" spans="3:4">
      <c r="C77" s="3" t="s">
        <v>32</v>
      </c>
    </row>
    <row r="78" spans="3:4" ht="24">
      <c r="C78" s="4" t="s">
        <v>33</v>
      </c>
      <c r="D78" s="1"/>
    </row>
    <row r="79" spans="3:4">
      <c r="C79" s="12" t="s">
        <v>47</v>
      </c>
    </row>
    <row r="80" spans="3:4" ht="37.5" customHeight="1">
      <c r="C80" s="12" t="s">
        <v>50</v>
      </c>
      <c r="D80" s="75"/>
    </row>
  </sheetData>
  <mergeCells count="18">
    <mergeCell ref="C69:C70"/>
    <mergeCell ref="D69:D70"/>
    <mergeCell ref="C71:C72"/>
    <mergeCell ref="D71:D72"/>
    <mergeCell ref="C73:C74"/>
    <mergeCell ref="D73:D74"/>
    <mergeCell ref="C63:C64"/>
    <mergeCell ref="D63:D64"/>
    <mergeCell ref="C65:C66"/>
    <mergeCell ref="D65:D66"/>
    <mergeCell ref="C67:C68"/>
    <mergeCell ref="D67:D68"/>
    <mergeCell ref="C29:C30"/>
    <mergeCell ref="D29:D30"/>
    <mergeCell ref="E29:E30"/>
    <mergeCell ref="F29:F30"/>
    <mergeCell ref="G29:G30"/>
    <mergeCell ref="H29:H30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2</xdr:col>
                <xdr:colOff>0</xdr:colOff>
                <xdr:row>78</xdr:row>
                <xdr:rowOff>0</xdr:rowOff>
              </from>
              <to>
                <xdr:col>2</xdr:col>
                <xdr:colOff>952500</xdr:colOff>
                <xdr:row>79</xdr:row>
                <xdr:rowOff>38100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07" r:id="rId6" name="Control 11">
          <controlPr defaultSize="0" r:id="rId7">
            <anchor moveWithCells="1">
              <from>
                <xdr:col>3</xdr:col>
                <xdr:colOff>0</xdr:colOff>
                <xdr:row>73</xdr:row>
                <xdr:rowOff>0</xdr:rowOff>
              </from>
              <to>
                <xdr:col>3</xdr:col>
                <xdr:colOff>342900</xdr:colOff>
                <xdr:row>74</xdr:row>
                <xdr:rowOff>38100</xdr:rowOff>
              </to>
            </anchor>
          </controlPr>
        </control>
      </mc:Choice>
      <mc:Fallback>
        <control shapeId="4107" r:id="rId6" name="Control 11"/>
      </mc:Fallback>
    </mc:AlternateContent>
    <mc:AlternateContent xmlns:mc="http://schemas.openxmlformats.org/markup-compatibility/2006">
      <mc:Choice Requires="x14">
        <control shapeId="4106" r:id="rId8" name="Control 10">
          <controlPr defaultSize="0" r:id="rId7">
            <anchor moveWithCells="1">
              <from>
                <xdr:col>3</xdr:col>
                <xdr:colOff>0</xdr:colOff>
                <xdr:row>71</xdr:row>
                <xdr:rowOff>0</xdr:rowOff>
              </from>
              <to>
                <xdr:col>3</xdr:col>
                <xdr:colOff>342900</xdr:colOff>
                <xdr:row>72</xdr:row>
                <xdr:rowOff>38100</xdr:rowOff>
              </to>
            </anchor>
          </controlPr>
        </control>
      </mc:Choice>
      <mc:Fallback>
        <control shapeId="4106" r:id="rId8" name="Control 10"/>
      </mc:Fallback>
    </mc:AlternateContent>
    <mc:AlternateContent xmlns:mc="http://schemas.openxmlformats.org/markup-compatibility/2006">
      <mc:Choice Requires="x14">
        <control shapeId="4105" r:id="rId9" name="Control 9">
          <controlPr defaultSize="0" r:id="rId7">
            <anchor moveWithCells="1">
              <from>
                <xdr:col>3</xdr:col>
                <xdr:colOff>0</xdr:colOff>
                <xdr:row>69</xdr:row>
                <xdr:rowOff>0</xdr:rowOff>
              </from>
              <to>
                <xdr:col>3</xdr:col>
                <xdr:colOff>342900</xdr:colOff>
                <xdr:row>70</xdr:row>
                <xdr:rowOff>38100</xdr:rowOff>
              </to>
            </anchor>
          </controlPr>
        </control>
      </mc:Choice>
      <mc:Fallback>
        <control shapeId="4105" r:id="rId9" name="Control 9"/>
      </mc:Fallback>
    </mc:AlternateContent>
    <mc:AlternateContent xmlns:mc="http://schemas.openxmlformats.org/markup-compatibility/2006">
      <mc:Choice Requires="x14">
        <control shapeId="4104" r:id="rId10" name="Control 8">
          <controlPr defaultSize="0" r:id="rId7">
            <anchor moveWithCells="1">
              <from>
                <xdr:col>3</xdr:col>
                <xdr:colOff>0</xdr:colOff>
                <xdr:row>67</xdr:row>
                <xdr:rowOff>0</xdr:rowOff>
              </from>
              <to>
                <xdr:col>3</xdr:col>
                <xdr:colOff>342900</xdr:colOff>
                <xdr:row>68</xdr:row>
                <xdr:rowOff>38100</xdr:rowOff>
              </to>
            </anchor>
          </controlPr>
        </control>
      </mc:Choice>
      <mc:Fallback>
        <control shapeId="4104" r:id="rId10" name="Control 8"/>
      </mc:Fallback>
    </mc:AlternateContent>
    <mc:AlternateContent xmlns:mc="http://schemas.openxmlformats.org/markup-compatibility/2006">
      <mc:Choice Requires="x14">
        <control shapeId="4103" r:id="rId11" name="Control 7">
          <controlPr defaultSize="0" r:id="rId7">
            <anchor moveWithCells="1">
              <from>
                <xdr:col>3</xdr:col>
                <xdr:colOff>0</xdr:colOff>
                <xdr:row>65</xdr:row>
                <xdr:rowOff>0</xdr:rowOff>
              </from>
              <to>
                <xdr:col>3</xdr:col>
                <xdr:colOff>342900</xdr:colOff>
                <xdr:row>66</xdr:row>
                <xdr:rowOff>38100</xdr:rowOff>
              </to>
            </anchor>
          </controlPr>
        </control>
      </mc:Choice>
      <mc:Fallback>
        <control shapeId="4103" r:id="rId11" name="Control 7"/>
      </mc:Fallback>
    </mc:AlternateContent>
    <mc:AlternateContent xmlns:mc="http://schemas.openxmlformats.org/markup-compatibility/2006">
      <mc:Choice Requires="x14">
        <control shapeId="4102" r:id="rId12" name="Control 6">
          <controlPr defaultSize="0" r:id="rId7">
            <anchor moveWithCells="1">
              <from>
                <xdr:col>3</xdr:col>
                <xdr:colOff>0</xdr:colOff>
                <xdr:row>63</xdr:row>
                <xdr:rowOff>0</xdr:rowOff>
              </from>
              <to>
                <xdr:col>3</xdr:col>
                <xdr:colOff>342900</xdr:colOff>
                <xdr:row>64</xdr:row>
                <xdr:rowOff>38100</xdr:rowOff>
              </to>
            </anchor>
          </controlPr>
        </control>
      </mc:Choice>
      <mc:Fallback>
        <control shapeId="4102" r:id="rId12" name="Control 6"/>
      </mc:Fallback>
    </mc:AlternateContent>
    <mc:AlternateContent xmlns:mc="http://schemas.openxmlformats.org/markup-compatibility/2006">
      <mc:Choice Requires="x14">
        <control shapeId="4101" r:id="rId13" name="Control 5">
          <controlPr defaultSize="0" r:id="rId7">
            <anchor moveWithCells="1">
              <from>
                <xdr:col>7</xdr:col>
                <xdr:colOff>0</xdr:colOff>
                <xdr:row>29</xdr:row>
                <xdr:rowOff>0</xdr:rowOff>
              </from>
              <to>
                <xdr:col>7</xdr:col>
                <xdr:colOff>342900</xdr:colOff>
                <xdr:row>29</xdr:row>
                <xdr:rowOff>228600</xdr:rowOff>
              </to>
            </anchor>
          </controlPr>
        </control>
      </mc:Choice>
      <mc:Fallback>
        <control shapeId="4101" r:id="rId13" name="Control 5"/>
      </mc:Fallback>
    </mc:AlternateContent>
    <mc:AlternateContent xmlns:mc="http://schemas.openxmlformats.org/markup-compatibility/2006">
      <mc:Choice Requires="x14">
        <control shapeId="4100" r:id="rId14" name="Control 4">
          <controlPr defaultSize="0" r:id="rId7">
            <anchor moveWithCells="1">
              <from>
                <xdr:col>6</xdr:col>
                <xdr:colOff>0</xdr:colOff>
                <xdr:row>29</xdr:row>
                <xdr:rowOff>0</xdr:rowOff>
              </from>
              <to>
                <xdr:col>6</xdr:col>
                <xdr:colOff>342900</xdr:colOff>
                <xdr:row>29</xdr:row>
                <xdr:rowOff>228600</xdr:rowOff>
              </to>
            </anchor>
          </controlPr>
        </control>
      </mc:Choice>
      <mc:Fallback>
        <control shapeId="4100" r:id="rId14" name="Control 4"/>
      </mc:Fallback>
    </mc:AlternateContent>
    <mc:AlternateContent xmlns:mc="http://schemas.openxmlformats.org/markup-compatibility/2006">
      <mc:Choice Requires="x14">
        <control shapeId="4099" r:id="rId15" name="Control 3">
          <controlPr defaultSize="0" r:id="rId16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5</xdr:col>
                <xdr:colOff>295275</xdr:colOff>
                <xdr:row>29</xdr:row>
                <xdr:rowOff>228600</xdr:rowOff>
              </to>
            </anchor>
          </controlPr>
        </control>
      </mc:Choice>
      <mc:Fallback>
        <control shapeId="4099" r:id="rId15" name="Control 3"/>
      </mc:Fallback>
    </mc:AlternateContent>
    <mc:AlternateContent xmlns:mc="http://schemas.openxmlformats.org/markup-compatibility/2006">
      <mc:Choice Requires="x14">
        <control shapeId="4098" r:id="rId17" name="Control 2">
          <controlPr defaultSize="0" r:id="rId7">
            <anchor moveWithCells="1">
              <from>
                <xdr:col>4</xdr:col>
                <xdr:colOff>0</xdr:colOff>
                <xdr:row>29</xdr:row>
                <xdr:rowOff>0</xdr:rowOff>
              </from>
              <to>
                <xdr:col>4</xdr:col>
                <xdr:colOff>342900</xdr:colOff>
                <xdr:row>29</xdr:row>
                <xdr:rowOff>228600</xdr:rowOff>
              </to>
            </anchor>
          </controlPr>
        </control>
      </mc:Choice>
      <mc:Fallback>
        <control shapeId="4098" r:id="rId17" name="Control 2"/>
      </mc:Fallback>
    </mc:AlternateContent>
    <mc:AlternateContent xmlns:mc="http://schemas.openxmlformats.org/markup-compatibility/2006">
      <mc:Choice Requires="x14">
        <control shapeId="4097" r:id="rId18" name="Control 1">
          <controlPr defaultSize="0" r:id="rId7">
            <anchor moveWithCells="1">
              <from>
                <xdr:col>3</xdr:col>
                <xdr:colOff>0</xdr:colOff>
                <xdr:row>29</xdr:row>
                <xdr:rowOff>0</xdr:rowOff>
              </from>
              <to>
                <xdr:col>3</xdr:col>
                <xdr:colOff>342900</xdr:colOff>
                <xdr:row>29</xdr:row>
                <xdr:rowOff>228600</xdr:rowOff>
              </to>
            </anchor>
          </controlPr>
        </control>
      </mc:Choice>
      <mc:Fallback>
        <control shapeId="4097" r:id="rId1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0000"/>
  </sheetPr>
  <dimension ref="B2:K81"/>
  <sheetViews>
    <sheetView tabSelected="1" topLeftCell="C71" workbookViewId="0">
      <selection activeCell="D84" sqref="D84"/>
    </sheetView>
  </sheetViews>
  <sheetFormatPr defaultRowHeight="15"/>
  <cols>
    <col min="2" max="2" width="34.85546875" customWidth="1"/>
    <col min="3" max="3" width="30.7109375" customWidth="1"/>
    <col min="4" max="4" width="24.140625" customWidth="1"/>
    <col min="5" max="8" width="21.28515625" customWidth="1"/>
    <col min="9" max="9" width="11.5703125" customWidth="1"/>
    <col min="10" max="10" width="9.5703125" bestFit="1" customWidth="1"/>
  </cols>
  <sheetData>
    <row r="2" spans="3:10" ht="19.5">
      <c r="C2" s="2" t="s">
        <v>0</v>
      </c>
    </row>
    <row r="3" spans="3:10">
      <c r="C3" s="1"/>
    </row>
    <row r="4" spans="3:10">
      <c r="C4" s="46" t="s">
        <v>1</v>
      </c>
      <c r="D4" s="47"/>
      <c r="E4" s="47"/>
      <c r="F4" s="47"/>
      <c r="G4" s="47"/>
      <c r="H4" s="47"/>
      <c r="I4" s="47"/>
      <c r="J4" s="47"/>
    </row>
    <row r="5" spans="3:10">
      <c r="C5" s="1"/>
    </row>
    <row r="6" spans="3:10">
      <c r="C6" s="13" t="s">
        <v>2</v>
      </c>
    </row>
    <row r="7" spans="3:10">
      <c r="C7" s="13" t="s">
        <v>3</v>
      </c>
    </row>
    <row r="8" spans="3:10">
      <c r="C8" s="13" t="s">
        <v>4</v>
      </c>
    </row>
    <row r="9" spans="3:10">
      <c r="C9" s="13" t="s">
        <v>5</v>
      </c>
    </row>
    <row r="10" spans="3:10">
      <c r="C10" s="13" t="s">
        <v>6</v>
      </c>
    </row>
    <row r="11" spans="3:10">
      <c r="C11" s="1"/>
    </row>
    <row r="12" spans="3:10" ht="18.75" customHeight="1">
      <c r="C12" s="46" t="s">
        <v>7</v>
      </c>
      <c r="D12" s="47"/>
      <c r="E12" s="47"/>
      <c r="F12" s="47"/>
      <c r="G12" s="47"/>
      <c r="H12" s="47"/>
      <c r="I12" s="47"/>
    </row>
    <row r="13" spans="3:10">
      <c r="C13" s="3"/>
    </row>
    <row r="14" spans="3:10">
      <c r="C14" s="3"/>
      <c r="D14" s="39" t="s">
        <v>34</v>
      </c>
      <c r="E14" s="39" t="s">
        <v>35</v>
      </c>
      <c r="F14" s="39" t="s">
        <v>36</v>
      </c>
      <c r="G14" s="39" t="s">
        <v>37</v>
      </c>
      <c r="H14" s="39" t="s">
        <v>38</v>
      </c>
    </row>
    <row r="15" spans="3:10">
      <c r="C15" s="4" t="s">
        <v>8</v>
      </c>
      <c r="D15" s="9" t="s">
        <v>9</v>
      </c>
      <c r="E15" s="9" t="s">
        <v>10</v>
      </c>
      <c r="F15" s="9" t="s">
        <v>11</v>
      </c>
      <c r="G15" s="9" t="s">
        <v>12</v>
      </c>
      <c r="H15" s="9" t="s">
        <v>13</v>
      </c>
    </row>
    <row r="16" spans="3:10">
      <c r="C16" s="36"/>
      <c r="D16" s="37"/>
      <c r="E16" s="37"/>
      <c r="F16" s="37"/>
      <c r="G16" s="37"/>
      <c r="H16" s="38"/>
      <c r="I16" s="28" t="s">
        <v>40</v>
      </c>
      <c r="J16" s="28" t="s">
        <v>41</v>
      </c>
    </row>
    <row r="17" spans="2:10">
      <c r="B17" t="s">
        <v>39</v>
      </c>
      <c r="C17" s="4" t="s">
        <v>2</v>
      </c>
      <c r="D17" s="5" t="s">
        <v>14</v>
      </c>
      <c r="E17" s="22">
        <v>0</v>
      </c>
      <c r="F17" s="22">
        <v>0</v>
      </c>
      <c r="G17" s="22">
        <v>0</v>
      </c>
      <c r="H17" s="22">
        <v>0</v>
      </c>
      <c r="I17" s="24">
        <v>1</v>
      </c>
      <c r="J17" s="29">
        <f>I17/$I$22</f>
        <v>6.6666666666666666E-2</v>
      </c>
    </row>
    <row r="18" spans="2:10">
      <c r="C18" s="4" t="s">
        <v>3</v>
      </c>
      <c r="D18" s="5" t="s">
        <v>14</v>
      </c>
      <c r="E18" s="5" t="s">
        <v>14</v>
      </c>
      <c r="F18" s="21">
        <v>1</v>
      </c>
      <c r="G18" s="21">
        <v>1</v>
      </c>
      <c r="H18" s="21">
        <v>1</v>
      </c>
      <c r="I18" s="24">
        <v>5</v>
      </c>
      <c r="J18" s="29">
        <f t="shared" ref="J18:J22" si="0">I18/$I$22</f>
        <v>0.33333333333333331</v>
      </c>
    </row>
    <row r="19" spans="2:10">
      <c r="C19" s="4" t="s">
        <v>4</v>
      </c>
      <c r="D19" s="5" t="s">
        <v>14</v>
      </c>
      <c r="E19" s="5" t="s">
        <v>14</v>
      </c>
      <c r="F19" s="5" t="s">
        <v>14</v>
      </c>
      <c r="G19" s="22">
        <v>0</v>
      </c>
      <c r="H19" s="21">
        <v>1</v>
      </c>
      <c r="I19" s="23">
        <v>3</v>
      </c>
      <c r="J19" s="29">
        <f t="shared" si="0"/>
        <v>0.2</v>
      </c>
    </row>
    <row r="20" spans="2:10">
      <c r="C20" s="4" t="s">
        <v>5</v>
      </c>
      <c r="D20" s="5" t="s">
        <v>14</v>
      </c>
      <c r="E20" s="5" t="s">
        <v>14</v>
      </c>
      <c r="F20" s="5" t="s">
        <v>14</v>
      </c>
      <c r="G20" s="5" t="s">
        <v>14</v>
      </c>
      <c r="H20" s="21">
        <v>1</v>
      </c>
      <c r="I20" s="23">
        <v>4</v>
      </c>
      <c r="J20" s="29">
        <f t="shared" si="0"/>
        <v>0.26666666666666666</v>
      </c>
    </row>
    <row r="21" spans="2:10">
      <c r="C21" s="4" t="s">
        <v>6</v>
      </c>
      <c r="D21" s="5" t="s">
        <v>14</v>
      </c>
      <c r="E21" s="5" t="s">
        <v>14</v>
      </c>
      <c r="F21" s="5" t="s">
        <v>14</v>
      </c>
      <c r="G21" s="5" t="s">
        <v>14</v>
      </c>
      <c r="H21" s="5" t="s">
        <v>14</v>
      </c>
      <c r="I21" s="26">
        <v>2</v>
      </c>
      <c r="J21" s="29">
        <f t="shared" si="0"/>
        <v>0.13333333333333333</v>
      </c>
    </row>
    <row r="22" spans="2:10" ht="18.75">
      <c r="C22" s="1"/>
      <c r="I22" s="27">
        <f>SUM(I17:I21)</f>
        <v>15</v>
      </c>
      <c r="J22" s="30">
        <f t="shared" si="0"/>
        <v>1</v>
      </c>
    </row>
    <row r="23" spans="2:10">
      <c r="C23" s="1"/>
      <c r="J23" s="25"/>
    </row>
    <row r="24" spans="2:10">
      <c r="C24" s="1"/>
      <c r="J24" s="25"/>
    </row>
    <row r="25" spans="2:10">
      <c r="C25" s="14" t="s">
        <v>15</v>
      </c>
      <c r="D25" s="15"/>
      <c r="E25" s="15"/>
      <c r="F25" s="15"/>
      <c r="G25" s="15"/>
      <c r="H25" s="15"/>
      <c r="I25" s="15"/>
    </row>
    <row r="26" spans="2:10">
      <c r="C26" s="3"/>
      <c r="D26" t="s">
        <v>34</v>
      </c>
      <c r="E26" t="s">
        <v>35</v>
      </c>
      <c r="F26" t="s">
        <v>36</v>
      </c>
      <c r="G26" t="s">
        <v>37</v>
      </c>
      <c r="H26" t="s">
        <v>38</v>
      </c>
    </row>
    <row r="27" spans="2:10">
      <c r="B27" s="16"/>
      <c r="C27" s="4" t="s">
        <v>16</v>
      </c>
      <c r="D27" s="5" t="s">
        <v>9</v>
      </c>
      <c r="E27" s="5" t="s">
        <v>10</v>
      </c>
      <c r="F27" s="5" t="s">
        <v>11</v>
      </c>
      <c r="G27" s="5" t="s">
        <v>12</v>
      </c>
      <c r="H27" s="5" t="s">
        <v>13</v>
      </c>
    </row>
    <row r="28" spans="2:10">
      <c r="B28" s="16"/>
      <c r="C28" s="19" t="s">
        <v>17</v>
      </c>
      <c r="D28" s="40">
        <v>6.7000000000000004E-2</v>
      </c>
      <c r="E28" s="40">
        <v>0.33300000000000002</v>
      </c>
      <c r="F28" s="42">
        <v>0.2</v>
      </c>
      <c r="G28" s="40">
        <v>0.26700000000000002</v>
      </c>
      <c r="H28" s="40">
        <v>0.13300000000000001</v>
      </c>
      <c r="I28" s="18"/>
      <c r="J28" s="18"/>
    </row>
    <row r="29" spans="2:10" ht="30" customHeight="1">
      <c r="B29" s="16"/>
      <c r="C29" s="20"/>
      <c r="D29" s="41"/>
      <c r="E29" s="41"/>
      <c r="F29" s="43"/>
      <c r="G29" s="41"/>
      <c r="H29" s="41"/>
      <c r="I29" s="18"/>
      <c r="J29" s="18"/>
    </row>
    <row r="30" spans="2:10">
      <c r="B30" s="16"/>
      <c r="C30" s="17"/>
      <c r="D30" s="16"/>
      <c r="E30" s="16"/>
      <c r="F30" s="16"/>
      <c r="G30" s="16"/>
      <c r="H30" s="16"/>
      <c r="I30" s="16"/>
    </row>
    <row r="31" spans="2:10">
      <c r="C31" s="14" t="s">
        <v>18</v>
      </c>
      <c r="D31" s="15"/>
      <c r="E31" s="15"/>
      <c r="F31" s="15"/>
      <c r="G31" s="15"/>
      <c r="H31" s="15"/>
      <c r="I31" s="15"/>
    </row>
    <row r="32" spans="2:10">
      <c r="C32" s="14"/>
      <c r="D32" s="15"/>
      <c r="E32" s="15"/>
      <c r="F32" s="15"/>
      <c r="G32" s="15"/>
      <c r="H32" s="15"/>
      <c r="I32" s="15"/>
    </row>
    <row r="33" spans="3:9">
      <c r="C33" s="14" t="s">
        <v>26</v>
      </c>
      <c r="D33" s="15"/>
      <c r="E33" s="15"/>
      <c r="F33" s="15"/>
      <c r="G33" s="15"/>
      <c r="H33" s="15"/>
      <c r="I33" s="15"/>
    </row>
    <row r="34" spans="3:9">
      <c r="C34" s="14" t="s">
        <v>27</v>
      </c>
      <c r="D34" s="15"/>
      <c r="E34" s="15"/>
      <c r="F34" s="15"/>
      <c r="G34" s="15"/>
      <c r="H34" s="15"/>
      <c r="I34" s="15"/>
    </row>
    <row r="35" spans="3:9">
      <c r="C35" s="3"/>
    </row>
    <row r="36" spans="3:9">
      <c r="C36" s="52" t="s">
        <v>19</v>
      </c>
      <c r="D36" s="60" t="s">
        <v>34</v>
      </c>
      <c r="E36" s="60" t="s">
        <v>35</v>
      </c>
      <c r="F36" s="60" t="s">
        <v>36</v>
      </c>
      <c r="G36" s="60" t="s">
        <v>37</v>
      </c>
      <c r="H36" s="60" t="s">
        <v>38</v>
      </c>
    </row>
    <row r="37" spans="3:9">
      <c r="C37" s="34"/>
      <c r="D37" s="62" t="s">
        <v>43</v>
      </c>
      <c r="E37" s="62" t="s">
        <v>44</v>
      </c>
      <c r="F37" s="62" t="s">
        <v>44</v>
      </c>
      <c r="G37" s="62" t="s">
        <v>44</v>
      </c>
      <c r="H37" s="62" t="s">
        <v>44</v>
      </c>
    </row>
    <row r="38" spans="3:9">
      <c r="C38" s="4" t="s">
        <v>20</v>
      </c>
      <c r="D38" s="9">
        <v>3200</v>
      </c>
      <c r="E38" s="9">
        <v>4.5</v>
      </c>
      <c r="F38" s="9">
        <v>1</v>
      </c>
      <c r="G38" s="9">
        <v>3</v>
      </c>
      <c r="H38" s="9">
        <v>6</v>
      </c>
    </row>
    <row r="39" spans="3:9">
      <c r="C39" s="4" t="s">
        <v>21</v>
      </c>
      <c r="D39" s="68">
        <v>3800</v>
      </c>
      <c r="E39" s="5">
        <v>5</v>
      </c>
      <c r="F39" s="5">
        <v>3</v>
      </c>
      <c r="G39" s="5">
        <v>3</v>
      </c>
      <c r="H39" s="68">
        <v>4</v>
      </c>
    </row>
    <row r="40" spans="3:9">
      <c r="C40" s="4" t="s">
        <v>22</v>
      </c>
      <c r="D40" s="5">
        <v>2400</v>
      </c>
      <c r="E40" s="5">
        <v>4.5</v>
      </c>
      <c r="F40" s="5">
        <v>2</v>
      </c>
      <c r="G40" s="68">
        <v>2</v>
      </c>
      <c r="H40" s="5">
        <v>8</v>
      </c>
    </row>
    <row r="41" spans="3:9">
      <c r="C41" s="4" t="s">
        <v>23</v>
      </c>
      <c r="D41" s="5">
        <v>3500</v>
      </c>
      <c r="E41" s="68">
        <v>4</v>
      </c>
      <c r="F41" s="68">
        <v>0.5</v>
      </c>
      <c r="G41" s="5">
        <v>3</v>
      </c>
      <c r="H41" s="5">
        <v>8</v>
      </c>
    </row>
    <row r="42" spans="3:9">
      <c r="C42" s="4" t="s">
        <v>24</v>
      </c>
      <c r="D42" s="5">
        <v>2400</v>
      </c>
      <c r="E42" s="5">
        <v>4.5</v>
      </c>
      <c r="F42" s="5">
        <v>1.5</v>
      </c>
      <c r="G42" s="5">
        <v>5</v>
      </c>
      <c r="H42" s="68">
        <v>4</v>
      </c>
    </row>
    <row r="43" spans="3:9">
      <c r="C43" s="7" t="s">
        <v>25</v>
      </c>
      <c r="D43" s="8">
        <v>2600</v>
      </c>
      <c r="E43" s="8">
        <v>5.5</v>
      </c>
      <c r="F43" s="68">
        <v>0.5</v>
      </c>
      <c r="G43" s="68">
        <v>2</v>
      </c>
      <c r="H43" s="8">
        <v>8</v>
      </c>
    </row>
    <row r="44" spans="3:9" ht="18.75" customHeight="1">
      <c r="C44" s="48" t="s">
        <v>42</v>
      </c>
      <c r="D44" s="49">
        <f>MAX(D38:D43)</f>
        <v>3800</v>
      </c>
      <c r="E44" s="49">
        <f>MIN(E38:E43)</f>
        <v>4</v>
      </c>
      <c r="F44" s="49">
        <f t="shared" ref="F44:H44" si="1">MIN(F38:F43)</f>
        <v>0.5</v>
      </c>
      <c r="G44" s="49">
        <f t="shared" si="1"/>
        <v>2</v>
      </c>
      <c r="H44" s="49">
        <f t="shared" si="1"/>
        <v>4</v>
      </c>
    </row>
    <row r="45" spans="3:9">
      <c r="C45" s="31"/>
      <c r="D45" s="32"/>
      <c r="E45" s="32"/>
      <c r="F45" s="32"/>
      <c r="G45" s="32"/>
      <c r="H45" s="32"/>
    </row>
    <row r="46" spans="3:9" ht="22.5" customHeight="1">
      <c r="C46" s="50" t="s">
        <v>45</v>
      </c>
      <c r="D46" s="32"/>
      <c r="E46" s="32"/>
      <c r="F46" s="32"/>
      <c r="G46" s="32"/>
      <c r="H46" s="32"/>
    </row>
    <row r="47" spans="3:9">
      <c r="C47" s="31"/>
      <c r="D47" s="32"/>
      <c r="E47" s="32"/>
      <c r="F47" s="32"/>
      <c r="G47" s="32"/>
      <c r="H47" s="32"/>
    </row>
    <row r="48" spans="3:9">
      <c r="C48" s="52" t="s">
        <v>19</v>
      </c>
      <c r="D48" s="60" t="s">
        <v>34</v>
      </c>
      <c r="E48" s="60" t="s">
        <v>35</v>
      </c>
      <c r="F48" s="60" t="s">
        <v>36</v>
      </c>
      <c r="G48" s="60" t="s">
        <v>37</v>
      </c>
      <c r="H48" s="61" t="s">
        <v>38</v>
      </c>
      <c r="I48" s="54" t="s">
        <v>46</v>
      </c>
    </row>
    <row r="49" spans="3:11">
      <c r="C49" s="34"/>
      <c r="D49" s="62" t="s">
        <v>43</v>
      </c>
      <c r="E49" s="62" t="s">
        <v>44</v>
      </c>
      <c r="F49" s="62" t="s">
        <v>44</v>
      </c>
      <c r="G49" s="62" t="s">
        <v>44</v>
      </c>
      <c r="H49" s="62" t="s">
        <v>44</v>
      </c>
      <c r="I49" s="59"/>
    </row>
    <row r="50" spans="3:11">
      <c r="C50" s="63" t="s">
        <v>41</v>
      </c>
      <c r="D50" s="64">
        <v>6.7000000000000004E-2</v>
      </c>
      <c r="E50" s="64">
        <v>0.33300000000000002</v>
      </c>
      <c r="F50" s="65">
        <v>0.2</v>
      </c>
      <c r="G50" s="64">
        <v>0.26700000000000002</v>
      </c>
      <c r="H50" s="66">
        <v>0.13300000000000001</v>
      </c>
      <c r="I50" s="55"/>
      <c r="K50" s="51"/>
    </row>
    <row r="51" spans="3:11">
      <c r="C51" s="4" t="s">
        <v>20</v>
      </c>
      <c r="D51" s="9">
        <f>$D$44/D38</f>
        <v>1.1875</v>
      </c>
      <c r="E51" s="9">
        <f>E38/$E$44</f>
        <v>1.125</v>
      </c>
      <c r="F51" s="9">
        <f>F38/$F$44</f>
        <v>2</v>
      </c>
      <c r="G51" s="9">
        <f>G38/$G$44</f>
        <v>1.5</v>
      </c>
      <c r="H51" s="9">
        <f>H38/$H$44</f>
        <v>1.5</v>
      </c>
      <c r="I51" s="69">
        <f>SUMPRODUCT($D$50:$H$50,D51:H51)</f>
        <v>1.4541875000000002</v>
      </c>
      <c r="K51" s="51"/>
    </row>
    <row r="52" spans="3:11">
      <c r="C52" s="4" t="s">
        <v>21</v>
      </c>
      <c r="D52" s="9">
        <f t="shared" ref="D52:D56" si="2">$D$44/D39</f>
        <v>1</v>
      </c>
      <c r="E52" s="9">
        <f t="shared" ref="E52:E56" si="3">E39/$E$44</f>
        <v>1.25</v>
      </c>
      <c r="F52" s="9">
        <f>F39/$F$44</f>
        <v>6</v>
      </c>
      <c r="G52" s="9">
        <f t="shared" ref="G52:G56" si="4">G39/$G$44</f>
        <v>1.5</v>
      </c>
      <c r="H52" s="9">
        <f t="shared" ref="H52:H56" si="5">H39/$H$44</f>
        <v>1</v>
      </c>
      <c r="I52" s="70">
        <f t="shared" ref="I52:I57" si="6">SUMPRODUCT($D$50:$H$50,D52:H52)</f>
        <v>2.2167500000000002</v>
      </c>
      <c r="K52" s="51"/>
    </row>
    <row r="53" spans="3:11">
      <c r="C53" s="4" t="s">
        <v>22</v>
      </c>
      <c r="D53" s="9">
        <f t="shared" si="2"/>
        <v>1.5833333333333333</v>
      </c>
      <c r="E53" s="9">
        <f t="shared" si="3"/>
        <v>1.125</v>
      </c>
      <c r="F53" s="9">
        <f t="shared" ref="F52:F56" si="7">F40/$F$44</f>
        <v>4</v>
      </c>
      <c r="G53" s="9">
        <f t="shared" si="4"/>
        <v>1</v>
      </c>
      <c r="H53" s="9">
        <f t="shared" si="5"/>
        <v>2</v>
      </c>
      <c r="I53" s="69">
        <f t="shared" si="6"/>
        <v>1.8137083333333335</v>
      </c>
      <c r="K53" s="51"/>
    </row>
    <row r="54" spans="3:11">
      <c r="C54" s="4" t="s">
        <v>23</v>
      </c>
      <c r="D54" s="9">
        <f t="shared" si="2"/>
        <v>1.0857142857142856</v>
      </c>
      <c r="E54" s="9">
        <f t="shared" si="3"/>
        <v>1</v>
      </c>
      <c r="F54" s="9">
        <f t="shared" si="7"/>
        <v>1</v>
      </c>
      <c r="G54" s="9">
        <f t="shared" si="4"/>
        <v>1.5</v>
      </c>
      <c r="H54" s="9">
        <f t="shared" si="5"/>
        <v>2</v>
      </c>
      <c r="I54" s="69">
        <f t="shared" si="6"/>
        <v>1.2722428571428572</v>
      </c>
      <c r="K54" s="51"/>
    </row>
    <row r="55" spans="3:11">
      <c r="C55" s="4" t="s">
        <v>24</v>
      </c>
      <c r="D55" s="9">
        <f t="shared" si="2"/>
        <v>1.5833333333333333</v>
      </c>
      <c r="E55" s="9">
        <f t="shared" si="3"/>
        <v>1.125</v>
      </c>
      <c r="F55" s="9">
        <f t="shared" si="7"/>
        <v>3</v>
      </c>
      <c r="G55" s="9">
        <f t="shared" si="4"/>
        <v>2.5</v>
      </c>
      <c r="H55" s="9">
        <f t="shared" si="5"/>
        <v>1</v>
      </c>
      <c r="I55" s="69">
        <f t="shared" si="6"/>
        <v>1.8812083333333334</v>
      </c>
      <c r="K55" s="51"/>
    </row>
    <row r="56" spans="3:11">
      <c r="C56" s="4" t="s">
        <v>25</v>
      </c>
      <c r="D56" s="9">
        <f t="shared" si="2"/>
        <v>1.4615384615384615</v>
      </c>
      <c r="E56" s="9">
        <f t="shared" si="3"/>
        <v>1.375</v>
      </c>
      <c r="F56" s="9">
        <f t="shared" si="7"/>
        <v>1</v>
      </c>
      <c r="G56" s="9">
        <f t="shared" si="4"/>
        <v>1</v>
      </c>
      <c r="H56" s="9">
        <f t="shared" si="5"/>
        <v>2</v>
      </c>
      <c r="I56" s="69">
        <f t="shared" si="6"/>
        <v>1.2887980769230771</v>
      </c>
    </row>
    <row r="57" spans="3:11">
      <c r="C57" s="56"/>
      <c r="D57" s="57"/>
      <c r="E57" s="57"/>
      <c r="F57" s="57"/>
      <c r="G57" s="57"/>
      <c r="H57" s="57"/>
      <c r="I57" s="58"/>
    </row>
    <row r="58" spans="3:11">
      <c r="C58" s="3"/>
    </row>
    <row r="59" spans="3:11">
      <c r="C59" s="1"/>
    </row>
    <row r="60" spans="3:11">
      <c r="C60" s="3" t="s">
        <v>28</v>
      </c>
    </row>
    <row r="61" spans="3:11">
      <c r="C61" s="3"/>
    </row>
    <row r="62" spans="3:11">
      <c r="C62" s="4" t="s">
        <v>29</v>
      </c>
      <c r="D62" s="5" t="s">
        <v>30</v>
      </c>
    </row>
    <row r="63" spans="3:11">
      <c r="C63" s="4"/>
      <c r="D63" s="6"/>
    </row>
    <row r="64" spans="3:11">
      <c r="C64" s="10" t="s">
        <v>20</v>
      </c>
      <c r="D64" s="71">
        <v>1.45</v>
      </c>
    </row>
    <row r="65" spans="3:4">
      <c r="C65" s="11"/>
      <c r="D65" s="72"/>
    </row>
    <row r="66" spans="3:4">
      <c r="C66" s="10" t="s">
        <v>21</v>
      </c>
      <c r="D66" s="73">
        <v>2.2200000000000002</v>
      </c>
    </row>
    <row r="67" spans="3:4">
      <c r="C67" s="11"/>
      <c r="D67" s="74"/>
    </row>
    <row r="68" spans="3:4">
      <c r="C68" s="10" t="s">
        <v>22</v>
      </c>
      <c r="D68" s="71">
        <v>1.81</v>
      </c>
    </row>
    <row r="69" spans="3:4">
      <c r="C69" s="11"/>
      <c r="D69" s="72"/>
    </row>
    <row r="70" spans="3:4">
      <c r="C70" s="10" t="s">
        <v>23</v>
      </c>
      <c r="D70" s="71">
        <v>1.27</v>
      </c>
    </row>
    <row r="71" spans="3:4">
      <c r="C71" s="11"/>
      <c r="D71" s="72"/>
    </row>
    <row r="72" spans="3:4">
      <c r="C72" s="10" t="s">
        <v>24</v>
      </c>
      <c r="D72" s="71">
        <v>1.88</v>
      </c>
    </row>
    <row r="73" spans="3:4">
      <c r="C73" s="11"/>
      <c r="D73" s="72"/>
    </row>
    <row r="74" spans="3:4">
      <c r="C74" s="10" t="s">
        <v>25</v>
      </c>
      <c r="D74" s="71">
        <v>1.29</v>
      </c>
    </row>
    <row r="75" spans="3:4">
      <c r="C75" s="11"/>
      <c r="D75" s="72"/>
    </row>
    <row r="76" spans="3:4">
      <c r="C76" s="1"/>
    </row>
    <row r="77" spans="3:4">
      <c r="C77" s="3" t="s">
        <v>31</v>
      </c>
    </row>
    <row r="78" spans="3:4">
      <c r="C78" s="3" t="s">
        <v>32</v>
      </c>
    </row>
    <row r="79" spans="3:4" ht="24">
      <c r="C79" s="4" t="s">
        <v>33</v>
      </c>
      <c r="D79" s="1" t="s">
        <v>48</v>
      </c>
    </row>
    <row r="80" spans="3:4">
      <c r="C80" s="12" t="s">
        <v>47</v>
      </c>
    </row>
    <row r="81" spans="3:4" ht="37.5" customHeight="1">
      <c r="C81" s="12" t="s">
        <v>50</v>
      </c>
      <c r="D81" s="75" t="s">
        <v>49</v>
      </c>
    </row>
  </sheetData>
  <mergeCells count="19">
    <mergeCell ref="I48:I50"/>
    <mergeCell ref="C70:C71"/>
    <mergeCell ref="D70:D71"/>
    <mergeCell ref="C72:C73"/>
    <mergeCell ref="D72:D73"/>
    <mergeCell ref="C74:C75"/>
    <mergeCell ref="D74:D75"/>
    <mergeCell ref="C64:C65"/>
    <mergeCell ref="D64:D65"/>
    <mergeCell ref="C66:C67"/>
    <mergeCell ref="D66:D67"/>
    <mergeCell ref="C68:C69"/>
    <mergeCell ref="D68:D69"/>
    <mergeCell ref="C28:C29"/>
    <mergeCell ref="D28:D29"/>
    <mergeCell ref="E28:E29"/>
    <mergeCell ref="F28:F29"/>
    <mergeCell ref="G28:G29"/>
    <mergeCell ref="H28:H29"/>
  </mergeCell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6" r:id="rId4" name="Control 12">
          <controlPr defaultSize="0" r:id="rId5">
            <anchor moveWithCells="1">
              <from>
                <xdr:col>2</xdr:col>
                <xdr:colOff>0</xdr:colOff>
                <xdr:row>79</xdr:row>
                <xdr:rowOff>0</xdr:rowOff>
              </from>
              <to>
                <xdr:col>2</xdr:col>
                <xdr:colOff>952500</xdr:colOff>
                <xdr:row>80</xdr:row>
                <xdr:rowOff>38100</xdr:rowOff>
              </to>
            </anchor>
          </controlPr>
        </control>
      </mc:Choice>
      <mc:Fallback>
        <control shapeId="1036" r:id="rId4" name="Control 12"/>
      </mc:Fallback>
    </mc:AlternateContent>
    <mc:AlternateContent xmlns:mc="http://schemas.openxmlformats.org/markup-compatibility/2006">
      <mc:Choice Requires="x14">
        <control shapeId="1035" r:id="rId6" name="Control 11">
          <controlPr defaultSize="0" r:id="rId7">
            <anchor moveWithCells="1">
              <from>
                <xdr:col>3</xdr:col>
                <xdr:colOff>0</xdr:colOff>
                <xdr:row>74</xdr:row>
                <xdr:rowOff>0</xdr:rowOff>
              </from>
              <to>
                <xdr:col>3</xdr:col>
                <xdr:colOff>342900</xdr:colOff>
                <xdr:row>75</xdr:row>
                <xdr:rowOff>38100</xdr:rowOff>
              </to>
            </anchor>
          </controlPr>
        </control>
      </mc:Choice>
      <mc:Fallback>
        <control shapeId="1035" r:id="rId6" name="Control 11"/>
      </mc:Fallback>
    </mc:AlternateContent>
    <mc:AlternateContent xmlns:mc="http://schemas.openxmlformats.org/markup-compatibility/2006">
      <mc:Choice Requires="x14">
        <control shapeId="1034" r:id="rId8" name="Control 10">
          <controlPr defaultSize="0" r:id="rId7">
            <anchor moveWithCells="1">
              <from>
                <xdr:col>3</xdr:col>
                <xdr:colOff>0</xdr:colOff>
                <xdr:row>72</xdr:row>
                <xdr:rowOff>0</xdr:rowOff>
              </from>
              <to>
                <xdr:col>3</xdr:col>
                <xdr:colOff>342900</xdr:colOff>
                <xdr:row>73</xdr:row>
                <xdr:rowOff>38100</xdr:rowOff>
              </to>
            </anchor>
          </controlPr>
        </control>
      </mc:Choice>
      <mc:Fallback>
        <control shapeId="1034" r:id="rId8" name="Control 10"/>
      </mc:Fallback>
    </mc:AlternateContent>
    <mc:AlternateContent xmlns:mc="http://schemas.openxmlformats.org/markup-compatibility/2006">
      <mc:Choice Requires="x14">
        <control shapeId="1033" r:id="rId9" name="Control 9">
          <controlPr defaultSize="0" r:id="rId7">
            <anchor moveWithCells="1">
              <from>
                <xdr:col>3</xdr:col>
                <xdr:colOff>0</xdr:colOff>
                <xdr:row>70</xdr:row>
                <xdr:rowOff>0</xdr:rowOff>
              </from>
              <to>
                <xdr:col>3</xdr:col>
                <xdr:colOff>342900</xdr:colOff>
                <xdr:row>71</xdr:row>
                <xdr:rowOff>38100</xdr:rowOff>
              </to>
            </anchor>
          </controlPr>
        </control>
      </mc:Choice>
      <mc:Fallback>
        <control shapeId="1033" r:id="rId9" name="Control 9"/>
      </mc:Fallback>
    </mc:AlternateContent>
    <mc:AlternateContent xmlns:mc="http://schemas.openxmlformats.org/markup-compatibility/2006">
      <mc:Choice Requires="x14">
        <control shapeId="1032" r:id="rId10" name="Control 8">
          <controlPr defaultSize="0" r:id="rId7">
            <anchor moveWithCells="1">
              <from>
                <xdr:col>3</xdr:col>
                <xdr:colOff>0</xdr:colOff>
                <xdr:row>68</xdr:row>
                <xdr:rowOff>0</xdr:rowOff>
              </from>
              <to>
                <xdr:col>3</xdr:col>
                <xdr:colOff>342900</xdr:colOff>
                <xdr:row>69</xdr:row>
                <xdr:rowOff>38100</xdr:rowOff>
              </to>
            </anchor>
          </controlPr>
        </control>
      </mc:Choice>
      <mc:Fallback>
        <control shapeId="1032" r:id="rId10" name="Control 8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7">
            <anchor moveWithCells="1">
              <from>
                <xdr:col>3</xdr:col>
                <xdr:colOff>0</xdr:colOff>
                <xdr:row>66</xdr:row>
                <xdr:rowOff>0</xdr:rowOff>
              </from>
              <to>
                <xdr:col>3</xdr:col>
                <xdr:colOff>342900</xdr:colOff>
                <xdr:row>67</xdr:row>
                <xdr:rowOff>38100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0" r:id="rId12" name="Control 6">
          <controlPr defaultSize="0" r:id="rId7">
            <anchor moveWithCells="1">
              <from>
                <xdr:col>3</xdr:col>
                <xdr:colOff>0</xdr:colOff>
                <xdr:row>64</xdr:row>
                <xdr:rowOff>0</xdr:rowOff>
              </from>
              <to>
                <xdr:col>3</xdr:col>
                <xdr:colOff>342900</xdr:colOff>
                <xdr:row>65</xdr:row>
                <xdr:rowOff>38100</xdr:rowOff>
              </to>
            </anchor>
          </controlPr>
        </control>
      </mc:Choice>
      <mc:Fallback>
        <control shapeId="1030" r:id="rId12" name="Control 6"/>
      </mc:Fallback>
    </mc:AlternateContent>
    <mc:AlternateContent xmlns:mc="http://schemas.openxmlformats.org/markup-compatibility/2006">
      <mc:Choice Requires="x14">
        <control shapeId="1029" r:id="rId13" name="Control 5">
          <controlPr defaultSize="0" r:id="rId7">
            <anchor moveWithCells="1">
              <from>
                <xdr:col>7</xdr:col>
                <xdr:colOff>0</xdr:colOff>
                <xdr:row>28</xdr:row>
                <xdr:rowOff>0</xdr:rowOff>
              </from>
              <to>
                <xdr:col>7</xdr:col>
                <xdr:colOff>342900</xdr:colOff>
                <xdr:row>28</xdr:row>
                <xdr:rowOff>228600</xdr:rowOff>
              </to>
            </anchor>
          </controlPr>
        </control>
      </mc:Choice>
      <mc:Fallback>
        <control shapeId="1029" r:id="rId13" name="Control 5"/>
      </mc:Fallback>
    </mc:AlternateContent>
    <mc:AlternateContent xmlns:mc="http://schemas.openxmlformats.org/markup-compatibility/2006">
      <mc:Choice Requires="x14">
        <control shapeId="1028" r:id="rId14" name="Control 4">
          <controlPr defaultSize="0" r:id="rId7">
            <anchor moveWithCells="1">
              <from>
                <xdr:col>6</xdr:col>
                <xdr:colOff>0</xdr:colOff>
                <xdr:row>28</xdr:row>
                <xdr:rowOff>0</xdr:rowOff>
              </from>
              <to>
                <xdr:col>6</xdr:col>
                <xdr:colOff>342900</xdr:colOff>
                <xdr:row>28</xdr:row>
                <xdr:rowOff>228600</xdr:rowOff>
              </to>
            </anchor>
          </controlPr>
        </control>
      </mc:Choice>
      <mc:Fallback>
        <control shapeId="1028" r:id="rId14" name="Control 4"/>
      </mc:Fallback>
    </mc:AlternateContent>
    <mc:AlternateContent xmlns:mc="http://schemas.openxmlformats.org/markup-compatibility/2006">
      <mc:Choice Requires="x14">
        <control shapeId="1027" r:id="rId15" name="Control 3">
          <controlPr defaultSize="0" r:id="rId16">
            <anchor moveWithCells="1">
              <from>
                <xdr:col>5</xdr:col>
                <xdr:colOff>0</xdr:colOff>
                <xdr:row>28</xdr:row>
                <xdr:rowOff>0</xdr:rowOff>
              </from>
              <to>
                <xdr:col>5</xdr:col>
                <xdr:colOff>295275</xdr:colOff>
                <xdr:row>28</xdr:row>
                <xdr:rowOff>228600</xdr:rowOff>
              </to>
            </anchor>
          </controlPr>
        </control>
      </mc:Choice>
      <mc:Fallback>
        <control shapeId="1027" r:id="rId15" name="Control 3"/>
      </mc:Fallback>
    </mc:AlternateContent>
    <mc:AlternateContent xmlns:mc="http://schemas.openxmlformats.org/markup-compatibility/2006">
      <mc:Choice Requires="x14">
        <control shapeId="1026" r:id="rId17" name="Control 2">
          <controlPr defaultSize="0" r:id="rId7">
            <anchor moveWithCells="1">
              <from>
                <xdr:col>4</xdr:col>
                <xdr:colOff>0</xdr:colOff>
                <xdr:row>28</xdr:row>
                <xdr:rowOff>0</xdr:rowOff>
              </from>
              <to>
                <xdr:col>4</xdr:col>
                <xdr:colOff>342900</xdr:colOff>
                <xdr:row>28</xdr:row>
                <xdr:rowOff>228600</xdr:rowOff>
              </to>
            </anchor>
          </controlPr>
        </control>
      </mc:Choice>
      <mc:Fallback>
        <control shapeId="1026" r:id="rId17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r:id="rId7">
            <anchor moveWithCells="1">
              <from>
                <xdr:col>3</xdr:col>
                <xdr:colOff>0</xdr:colOff>
                <xdr:row>28</xdr:row>
                <xdr:rowOff>0</xdr:rowOff>
              </from>
              <to>
                <xdr:col>3</xdr:col>
                <xdr:colOff>342900</xdr:colOff>
                <xdr:row>28</xdr:row>
                <xdr:rowOff>228600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Zadaný úkol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Vlaďka</dc:creator>
  <cp:lastModifiedBy>Vlaďka</cp:lastModifiedBy>
  <dcterms:created xsi:type="dcterms:W3CDTF">2018-11-21T16:03:03Z</dcterms:created>
  <dcterms:modified xsi:type="dcterms:W3CDTF">2018-11-21T21:29:51Z</dcterms:modified>
</cp:coreProperties>
</file>