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755"/>
  </bookViews>
  <sheets>
    <sheet name="HISTOGRAM-Matematicator" sheetId="1" r:id="rId1"/>
  </sheets>
  <externalReferences>
    <externalReference r:id="rId2"/>
  </externalReferences>
  <definedNames>
    <definedName name="Nahodnapromenna" localSheetId="0">#REF!</definedName>
    <definedName name="Nahodnapromenna">#REF!</definedName>
    <definedName name="Nahodnyseznam" localSheetId="0">#REF!</definedName>
    <definedName name="Nahodnyseznam">#REF!</definedName>
  </definedNames>
  <calcPr calcId="145621"/>
</workbook>
</file>

<file path=xl/calcChain.xml><?xml version="1.0" encoding="utf-8"?>
<calcChain xmlns="http://schemas.openxmlformats.org/spreadsheetml/2006/main">
  <c r="B53" i="1" l="1"/>
  <c r="C34" i="1"/>
  <c r="D31" i="1"/>
  <c r="E30" i="1"/>
  <c r="D30" i="1"/>
  <c r="D29" i="1"/>
  <c r="E29" i="1" s="1"/>
  <c r="E28" i="1"/>
  <c r="D28" i="1"/>
  <c r="D27" i="1"/>
  <c r="E26" i="1"/>
  <c r="D26" i="1"/>
  <c r="D25" i="1"/>
  <c r="E25" i="1" s="1"/>
  <c r="D24" i="1"/>
  <c r="G18" i="1"/>
  <c r="E27" i="1" l="1"/>
  <c r="E31" i="1"/>
  <c r="E24" i="1"/>
  <c r="E34" i="1" s="1"/>
  <c r="C46" i="1" s="1"/>
  <c r="F27" i="1" l="1"/>
  <c r="F26" i="1"/>
  <c r="F24" i="1"/>
  <c r="F31" i="1"/>
  <c r="F30" i="1"/>
  <c r="F28" i="1"/>
  <c r="F29" i="1"/>
  <c r="F25" i="1"/>
  <c r="F34" i="1" l="1"/>
  <c r="C47" i="1" s="1"/>
  <c r="C48" i="1" s="1"/>
  <c r="H29" i="1" l="1"/>
  <c r="H26" i="1"/>
  <c r="G24" i="1"/>
  <c r="G29" i="1"/>
  <c r="G27" i="1"/>
  <c r="G31" i="1"/>
  <c r="G28" i="1"/>
  <c r="H28" i="1"/>
  <c r="G26" i="1"/>
  <c r="H24" i="1"/>
  <c r="H27" i="1"/>
  <c r="G30" i="1"/>
  <c r="H30" i="1"/>
  <c r="G25" i="1"/>
  <c r="H25" i="1"/>
  <c r="H31" i="1"/>
  <c r="G34" i="1" l="1"/>
  <c r="C49" i="1" s="1"/>
  <c r="H34" i="1"/>
  <c r="C50" i="1" s="1"/>
</calcChain>
</file>

<file path=xl/sharedStrings.xml><?xml version="1.0" encoding="utf-8"?>
<sst xmlns="http://schemas.openxmlformats.org/spreadsheetml/2006/main" count="49" uniqueCount="34">
  <si>
    <t>(Zaokrouhlujte na 4 platné číslice.)</t>
  </si>
  <si>
    <t>1. Máme dán histogram datového souboru.</t>
  </si>
  <si>
    <t>Vypočtěte:</t>
  </si>
  <si>
    <t>střední hodnotu roztříděného souboru</t>
  </si>
  <si>
    <t>Odpověď</t>
  </si>
  <si>
    <t>rozptyl roztříděného souboru</t>
  </si>
  <si>
    <t>směrodatnou odchylku roztříděného souboru</t>
  </si>
  <si>
    <t>šikmost roztříděného souboru</t>
  </si>
  <si>
    <t>koeficient špičatosti roztříděného souboru</t>
  </si>
  <si>
    <t>2. Do kolika tříd by bylo vhodné rozdělit soubor o rozsahu 61? (Zaokrouhlete na celé číslo.) Odpověď</t>
  </si>
  <si>
    <t>Dolní mez</t>
  </si>
  <si>
    <t>Horní mez</t>
  </si>
  <si>
    <t>fi</t>
  </si>
  <si>
    <t>Střed třídy (xi)</t>
  </si>
  <si>
    <t>xi * fi</t>
  </si>
  <si>
    <r>
      <t>(xi-</t>
    </r>
    <r>
      <rPr>
        <b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)^2 *fi</t>
    </r>
  </si>
  <si>
    <r>
      <t>((xi-</t>
    </r>
    <r>
      <rPr>
        <b/>
        <sz val="11"/>
        <rFont val="Calibri"/>
        <family val="2"/>
        <charset val="238"/>
        <scheme val="minor"/>
      </rPr>
      <t>x)</t>
    </r>
    <r>
      <rPr>
        <sz val="11"/>
        <rFont val="Calibri"/>
        <family val="2"/>
        <charset val="238"/>
        <scheme val="minor"/>
      </rPr>
      <t>/Sx)^3*fi</t>
    </r>
  </si>
  <si>
    <t>((xi-x)/Sx)^4*fi</t>
  </si>
  <si>
    <t>-10</t>
  </si>
  <si>
    <t>0</t>
  </si>
  <si>
    <t>10</t>
  </si>
  <si>
    <t>20</t>
  </si>
  <si>
    <t>30</t>
  </si>
  <si>
    <t>40</t>
  </si>
  <si>
    <t>50</t>
  </si>
  <si>
    <t>60</t>
  </si>
  <si>
    <r>
      <t xml:space="preserve">Správné výsledky  </t>
    </r>
    <r>
      <rPr>
        <b/>
        <sz val="20.8"/>
        <color theme="1"/>
        <rFont val="Arial"/>
        <family val="2"/>
        <charset val="238"/>
      </rPr>
      <t>↓↓</t>
    </r>
    <r>
      <rPr>
        <b/>
        <sz val="16.649999999999999"/>
        <color theme="1"/>
        <rFont val="Arial"/>
        <family val="2"/>
        <charset val="238"/>
      </rPr>
      <t>↓</t>
    </r>
  </si>
  <si>
    <t>1. Máme dán histogram datového souboru. </t>
  </si>
  <si>
    <t xml:space="preserve">střední hodnota </t>
  </si>
  <si>
    <t>rozptyl</t>
  </si>
  <si>
    <t>směrodatná odchylka</t>
  </si>
  <si>
    <t>šikmost</t>
  </si>
  <si>
    <t>špičatost</t>
  </si>
  <si>
    <t>Do kolika tříd by bylo vhodné rozdělit soubor o rozsahu 139? (Zaokrouhlete na celé číslo.)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</si>
</sst>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.8"/>
      <color theme="1"/>
      <name val="Arial"/>
      <family val="2"/>
      <charset val="238"/>
    </font>
    <font>
      <b/>
      <sz val="16.64999999999999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00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0" xfId="0" applyFont="1" applyFill="1"/>
    <xf numFmtId="0" fontId="0" fillId="2" borderId="0" xfId="0" applyFill="1"/>
    <xf numFmtId="1" fontId="2" fillId="3" borderId="0" xfId="0" applyNumberFormat="1" applyFont="1" applyFill="1" applyAlignment="1">
      <alignment horizontal="right" vertical="center" indent="1"/>
    </xf>
    <xf numFmtId="2" fontId="2" fillId="0" borderId="0" xfId="0" applyNumberFormat="1" applyFont="1" applyAlignment="1">
      <alignment horizontal="right" vertical="center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0" xfId="0" applyFill="1"/>
    <xf numFmtId="49" fontId="1" fillId="4" borderId="2" xfId="0" applyNumberFormat="1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4" xfId="0" applyFill="1" applyBorder="1"/>
    <xf numFmtId="0" fontId="1" fillId="0" borderId="0" xfId="0" applyFont="1"/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64" fontId="0" fillId="2" borderId="0" xfId="0" applyNumberFormat="1" applyFill="1"/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/>
    <xf numFmtId="1" fontId="0" fillId="2" borderId="0" xfId="0" applyNumberFormat="1" applyFill="1"/>
    <xf numFmtId="164" fontId="0" fillId="5" borderId="0" xfId="0" applyNumberFormat="1" applyFill="1"/>
    <xf numFmtId="164" fontId="0" fillId="5" borderId="0" xfId="0" applyNumberFormat="1" applyFill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2" name="AutoShape 1" descr="https://lms.vsb.cz/pluginfile.php/611482/question/questiontext/586394/1/1213291/popis_tridy-005.png"/>
        <xdr:cNvSpPr>
          <a:spLocks noChangeAspect="1" noChangeArrowheads="1"/>
        </xdr:cNvSpPr>
      </xdr:nvSpPr>
      <xdr:spPr bwMode="auto">
        <a:xfrm>
          <a:off x="79629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342900</xdr:colOff>
          <xdr:row>6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390525</xdr:colOff>
          <xdr:row>7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438150</xdr:colOff>
          <xdr:row>8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581025</xdr:colOff>
          <xdr:row>9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438150</xdr:colOff>
          <xdr:row>10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200025</xdr:colOff>
          <xdr:row>18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679985</xdr:colOff>
      <xdr:row>2</xdr:row>
      <xdr:rowOff>126206</xdr:rowOff>
    </xdr:from>
    <xdr:to>
      <xdr:col>3</xdr:col>
      <xdr:colOff>721519</xdr:colOff>
      <xdr:row>10</xdr:row>
      <xdr:rowOff>285750</xdr:rowOff>
    </xdr:to>
    <xdr:pic>
      <xdr:nvPicPr>
        <xdr:cNvPr id="9" name="Obrázek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470" t="32556" r="5624" b="6759"/>
        <a:stretch/>
      </xdr:blipFill>
      <xdr:spPr>
        <a:xfrm>
          <a:off x="679985" y="507206"/>
          <a:ext cx="4927859" cy="367426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42</xdr:row>
      <xdr:rowOff>0</xdr:rowOff>
    </xdr:from>
    <xdr:ext cx="304800" cy="304800"/>
    <xdr:sp macro="" textlink="">
      <xdr:nvSpPr>
        <xdr:cNvPr id="10" name="AutoShape 67" descr="http://lms.vsb.cz/pluginfile.php/529177/question/questiontext/488467/1/1025700/popis_tridy-005.png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55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583406</xdr:colOff>
      <xdr:row>43</xdr:row>
      <xdr:rowOff>71439</xdr:rowOff>
    </xdr:from>
    <xdr:to>
      <xdr:col>11</xdr:col>
      <xdr:colOff>142875</xdr:colOff>
      <xdr:row>50</xdr:row>
      <xdr:rowOff>23813</xdr:rowOff>
    </xdr:to>
    <xdr:pic>
      <xdr:nvPicPr>
        <xdr:cNvPr id="11" name="Obrázek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005" t="74390" r="21019" b="5751"/>
        <a:stretch/>
      </xdr:blipFill>
      <xdr:spPr>
        <a:xfrm>
          <a:off x="6660356" y="10815639"/>
          <a:ext cx="6646069" cy="1466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istika%20A%20priklady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histogram"/>
      <sheetName val="List1"/>
      <sheetName val="List2"/>
      <sheetName val="Sheet1"/>
      <sheetName val="data_regrese"/>
      <sheetName val="List1 (4)"/>
      <sheetName val="List6"/>
      <sheetName val="List1 (2)"/>
      <sheetName val="PŘÍKLAD X.1."/>
      <sheetName val="PŘÍKLAD 2.1."/>
      <sheetName val="Příklad 2.2. "/>
      <sheetName val="Char. variabilita"/>
      <sheetName val="Char. tvaru"/>
      <sheetName val="HI-HISTOGRAM"/>
      <sheetName val="HI-HISTOGRAM - správná verze"/>
      <sheetName val="HISTOGRAM-Matematicator"/>
      <sheetName val="Kopie k hist.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2:J53"/>
  <sheetViews>
    <sheetView tabSelected="1" zoomScale="80" zoomScaleNormal="80" workbookViewId="0">
      <selection activeCell="C40" sqref="C40"/>
    </sheetView>
  </sheetViews>
  <sheetFormatPr defaultRowHeight="15" x14ac:dyDescent="0.25"/>
  <cols>
    <col min="1" max="1" width="43" customWidth="1"/>
    <col min="2" max="2" width="13.140625" customWidth="1"/>
    <col min="3" max="3" width="17.140625" customWidth="1"/>
    <col min="4" max="4" width="17.85546875" customWidth="1"/>
    <col min="5" max="6" width="14.140625" customWidth="1"/>
    <col min="7" max="7" width="25.42578125" customWidth="1"/>
    <col min="8" max="8" width="25.140625" customWidth="1"/>
  </cols>
  <sheetData>
    <row r="2" spans="7:8" x14ac:dyDescent="0.25">
      <c r="G2" s="1" t="s">
        <v>0</v>
      </c>
      <c r="H2" s="2"/>
    </row>
    <row r="3" spans="7:8" x14ac:dyDescent="0.25">
      <c r="G3" s="3" t="s">
        <v>1</v>
      </c>
      <c r="H3" s="2"/>
    </row>
    <row r="4" spans="7:8" x14ac:dyDescent="0.25">
      <c r="G4" s="3"/>
      <c r="H4" s="2"/>
    </row>
    <row r="5" spans="7:8" x14ac:dyDescent="0.25">
      <c r="G5" s="3" t="s">
        <v>2</v>
      </c>
      <c r="H5" s="2"/>
    </row>
    <row r="6" spans="7:8" s="4" customFormat="1" ht="46.5" customHeight="1" x14ac:dyDescent="0.25">
      <c r="G6" s="5"/>
      <c r="H6" s="6"/>
    </row>
    <row r="7" spans="7:8" s="4" customFormat="1" ht="46.5" customHeight="1" x14ac:dyDescent="0.25">
      <c r="G7" s="5" t="s">
        <v>3</v>
      </c>
      <c r="H7" s="6" t="s">
        <v>4</v>
      </c>
    </row>
    <row r="8" spans="7:8" s="4" customFormat="1" ht="46.5" customHeight="1" x14ac:dyDescent="0.25">
      <c r="G8" s="5" t="s">
        <v>5</v>
      </c>
      <c r="H8" s="6" t="s">
        <v>4</v>
      </c>
    </row>
    <row r="9" spans="7:8" s="4" customFormat="1" ht="46.5" customHeight="1" x14ac:dyDescent="0.25">
      <c r="G9" s="5" t="s">
        <v>6</v>
      </c>
      <c r="H9" s="6" t="s">
        <v>4</v>
      </c>
    </row>
    <row r="10" spans="7:8" s="4" customFormat="1" ht="45.75" customHeight="1" x14ac:dyDescent="0.25">
      <c r="G10" s="5" t="s">
        <v>7</v>
      </c>
      <c r="H10" s="6" t="s">
        <v>4</v>
      </c>
    </row>
    <row r="11" spans="7:8" ht="33.75" customHeight="1" x14ac:dyDescent="0.25">
      <c r="G11" s="5" t="s">
        <v>8</v>
      </c>
      <c r="H11" s="6" t="s">
        <v>4</v>
      </c>
    </row>
    <row r="12" spans="7:8" x14ac:dyDescent="0.25">
      <c r="G12" s="7"/>
      <c r="H12" s="2"/>
    </row>
    <row r="13" spans="7:8" x14ac:dyDescent="0.25">
      <c r="G13" s="7"/>
      <c r="H13" s="2"/>
    </row>
    <row r="14" spans="7:8" x14ac:dyDescent="0.25">
      <c r="G14" s="2"/>
      <c r="H14" s="2"/>
    </row>
    <row r="15" spans="7:8" x14ac:dyDescent="0.25">
      <c r="G15" s="3"/>
      <c r="H15" s="2"/>
    </row>
    <row r="16" spans="7:8" x14ac:dyDescent="0.25">
      <c r="G16" s="3"/>
      <c r="H16" s="2"/>
    </row>
    <row r="17" spans="1:9" x14ac:dyDescent="0.25">
      <c r="G17" s="8" t="s">
        <v>9</v>
      </c>
      <c r="H17" s="9"/>
      <c r="I17" s="10"/>
    </row>
    <row r="18" spans="1:9" x14ac:dyDescent="0.25">
      <c r="G18" s="11">
        <f>1+3.3*LOG10(61)</f>
        <v>6.8915884555355316</v>
      </c>
      <c r="H18" s="2"/>
    </row>
    <row r="19" spans="1:9" x14ac:dyDescent="0.25">
      <c r="G19" s="12"/>
    </row>
    <row r="23" spans="1:9" x14ac:dyDescent="0.25">
      <c r="A23" s="13" t="s">
        <v>10</v>
      </c>
      <c r="B23" s="13" t="s">
        <v>11</v>
      </c>
      <c r="C23" s="13" t="s">
        <v>12</v>
      </c>
      <c r="D23" s="13" t="s">
        <v>13</v>
      </c>
      <c r="E23" s="13" t="s">
        <v>14</v>
      </c>
      <c r="F23" s="13" t="s">
        <v>15</v>
      </c>
      <c r="G23" s="14" t="s">
        <v>16</v>
      </c>
      <c r="H23" s="13" t="s">
        <v>17</v>
      </c>
    </row>
    <row r="24" spans="1:9" x14ac:dyDescent="0.25">
      <c r="A24" s="15" t="s">
        <v>18</v>
      </c>
      <c r="B24" s="16">
        <v>0</v>
      </c>
      <c r="C24" s="16">
        <v>1</v>
      </c>
      <c r="D24" s="16">
        <f>(A24+B24)/2</f>
        <v>-5</v>
      </c>
      <c r="E24" s="17">
        <f t="shared" ref="E24:E32" si="0">D24*C24</f>
        <v>-5</v>
      </c>
      <c r="F24" s="18">
        <f>(D24-$C$46)^2*C24</f>
        <v>1406.25</v>
      </c>
      <c r="G24" s="19">
        <f>((D24-$C$46)/$C$48)^3*C24</f>
        <v>-36.97477248306641</v>
      </c>
      <c r="H24" s="19">
        <f>((D24-$C$46)/$C$48)^4*C24</f>
        <v>123.18013633895718</v>
      </c>
    </row>
    <row r="25" spans="1:9" x14ac:dyDescent="0.25">
      <c r="A25" s="15" t="s">
        <v>19</v>
      </c>
      <c r="B25" s="16">
        <v>10</v>
      </c>
      <c r="C25" s="16">
        <v>2</v>
      </c>
      <c r="D25" s="16">
        <f t="shared" ref="D25:D32" si="1">(A25+B25)/2</f>
        <v>5</v>
      </c>
      <c r="E25" s="17">
        <f>D25*C25</f>
        <v>10</v>
      </c>
      <c r="F25" s="18">
        <f t="shared" ref="F25:F31" si="2">(D25-$C$46)^2*C25</f>
        <v>1512.5</v>
      </c>
      <c r="G25" s="19">
        <f>((D25-$C$46)/$C$48)^3*C25</f>
        <v>-29.163509437014152</v>
      </c>
      <c r="H25" s="19">
        <f t="shared" ref="H25:H31" si="3">((D25-$C$46)/$C$48)^4*C25</f>
        <v>71.248607452391965</v>
      </c>
    </row>
    <row r="26" spans="1:9" x14ac:dyDescent="0.25">
      <c r="A26" s="15" t="s">
        <v>20</v>
      </c>
      <c r="B26" s="16">
        <v>20</v>
      </c>
      <c r="C26" s="16">
        <v>19</v>
      </c>
      <c r="D26" s="16">
        <f t="shared" si="1"/>
        <v>15</v>
      </c>
      <c r="E26" s="17">
        <f t="shared" si="0"/>
        <v>285</v>
      </c>
      <c r="F26" s="18">
        <f>(D26-$C$46)^2*C26</f>
        <v>5818.75</v>
      </c>
      <c r="G26" s="19">
        <f t="shared" ref="G26:G31" si="4">((D26-$C$46)/$C$48)^3*C26</f>
        <v>-71.39691622878334</v>
      </c>
      <c r="H26" s="19">
        <f t="shared" si="3"/>
        <v>110.99959782018541</v>
      </c>
    </row>
    <row r="27" spans="1:9" x14ac:dyDescent="0.25">
      <c r="A27" s="15" t="s">
        <v>21</v>
      </c>
      <c r="B27" s="16">
        <v>30</v>
      </c>
      <c r="C27" s="16">
        <v>48</v>
      </c>
      <c r="D27" s="16">
        <f t="shared" si="1"/>
        <v>25</v>
      </c>
      <c r="E27" s="17">
        <f t="shared" si="0"/>
        <v>1200</v>
      </c>
      <c r="F27" s="18">
        <f t="shared" si="2"/>
        <v>2700</v>
      </c>
      <c r="G27" s="19">
        <f t="shared" si="4"/>
        <v>-14.198312633497505</v>
      </c>
      <c r="H27" s="19">
        <f t="shared" si="3"/>
        <v>9.4602344708319137</v>
      </c>
    </row>
    <row r="28" spans="1:9" x14ac:dyDescent="0.25">
      <c r="A28" s="15" t="s">
        <v>22</v>
      </c>
      <c r="B28" s="16">
        <v>40</v>
      </c>
      <c r="C28" s="16">
        <v>65</v>
      </c>
      <c r="D28" s="16">
        <f t="shared" si="1"/>
        <v>35</v>
      </c>
      <c r="E28" s="17">
        <f t="shared" si="0"/>
        <v>2275</v>
      </c>
      <c r="F28" s="18">
        <f t="shared" si="2"/>
        <v>406.25</v>
      </c>
      <c r="G28" s="19">
        <f t="shared" si="4"/>
        <v>0.71210672930350116</v>
      </c>
      <c r="H28" s="19">
        <f t="shared" si="3"/>
        <v>0.15815721208952524</v>
      </c>
    </row>
    <row r="29" spans="1:9" x14ac:dyDescent="0.25">
      <c r="A29" s="15" t="s">
        <v>23</v>
      </c>
      <c r="B29" s="16">
        <v>50</v>
      </c>
      <c r="C29" s="16">
        <v>31</v>
      </c>
      <c r="D29" s="16">
        <f t="shared" si="1"/>
        <v>45</v>
      </c>
      <c r="E29" s="17">
        <f t="shared" si="0"/>
        <v>1395</v>
      </c>
      <c r="F29" s="18">
        <f t="shared" si="2"/>
        <v>4843.75</v>
      </c>
      <c r="G29" s="19">
        <f t="shared" si="4"/>
        <v>42.452516554631806</v>
      </c>
      <c r="H29" s="19">
        <f t="shared" si="3"/>
        <v>47.143015142070041</v>
      </c>
    </row>
    <row r="30" spans="1:9" x14ac:dyDescent="0.25">
      <c r="A30" s="15" t="s">
        <v>24</v>
      </c>
      <c r="B30" s="16">
        <v>60</v>
      </c>
      <c r="C30" s="16">
        <v>9</v>
      </c>
      <c r="D30" s="16">
        <f t="shared" si="1"/>
        <v>55</v>
      </c>
      <c r="E30" s="17">
        <f t="shared" si="0"/>
        <v>495</v>
      </c>
      <c r="F30" s="18">
        <f t="shared" si="2"/>
        <v>4556.25</v>
      </c>
      <c r="G30" s="19">
        <f t="shared" si="4"/>
        <v>71.878957707081099</v>
      </c>
      <c r="H30" s="19">
        <f t="shared" si="3"/>
        <v>143.67731102575968</v>
      </c>
    </row>
    <row r="31" spans="1:9" x14ac:dyDescent="0.25">
      <c r="A31" s="15" t="s">
        <v>25</v>
      </c>
      <c r="B31" s="16">
        <v>70</v>
      </c>
      <c r="C31" s="16">
        <v>1</v>
      </c>
      <c r="D31" s="16">
        <f t="shared" si="1"/>
        <v>65</v>
      </c>
      <c r="E31" s="17">
        <f t="shared" si="0"/>
        <v>65</v>
      </c>
      <c r="F31" s="18">
        <f t="shared" si="2"/>
        <v>1056.25</v>
      </c>
      <c r="G31" s="19">
        <f t="shared" si="4"/>
        <v>24.06920745045834</v>
      </c>
      <c r="H31" s="19">
        <f t="shared" si="3"/>
        <v>69.494278992137396</v>
      </c>
    </row>
    <row r="32" spans="1:9" x14ac:dyDescent="0.25">
      <c r="A32" s="15"/>
      <c r="B32" s="16"/>
      <c r="C32" s="16"/>
      <c r="D32" s="16"/>
      <c r="E32" s="17"/>
      <c r="F32" s="18"/>
      <c r="G32" s="19"/>
      <c r="H32" s="19"/>
    </row>
    <row r="33" spans="1:10" x14ac:dyDescent="0.25">
      <c r="A33" s="15"/>
      <c r="B33" s="16"/>
      <c r="C33" s="16"/>
      <c r="D33" s="16"/>
      <c r="E33" s="17"/>
      <c r="F33" s="18"/>
      <c r="G33" s="19"/>
      <c r="H33" s="19"/>
    </row>
    <row r="34" spans="1:10" x14ac:dyDescent="0.25">
      <c r="A34" s="20"/>
      <c r="B34" s="21"/>
      <c r="C34" s="22">
        <f>SUM(C24:C31)</f>
        <v>176</v>
      </c>
      <c r="D34" s="22"/>
      <c r="E34" s="21">
        <f>SUM(E24:E32)</f>
        <v>5720</v>
      </c>
      <c r="F34" s="23">
        <f>SUM(F24:F31)</f>
        <v>22300</v>
      </c>
      <c r="G34" s="24">
        <f>SUM(G24:G31)</f>
        <v>-12.62072234088664</v>
      </c>
      <c r="H34" s="24">
        <f>SUM(H24:H31)</f>
        <v>575.36133845442316</v>
      </c>
    </row>
    <row r="35" spans="1:10" x14ac:dyDescent="0.25">
      <c r="F35" s="19"/>
      <c r="G35" s="19"/>
      <c r="H35" s="19"/>
    </row>
    <row r="36" spans="1:10" x14ac:dyDescent="0.25">
      <c r="F36" s="19"/>
      <c r="G36" s="19"/>
      <c r="H36" s="19"/>
    </row>
    <row r="40" spans="1:10" x14ac:dyDescent="0.25">
      <c r="A40" s="25"/>
    </row>
    <row r="41" spans="1:10" ht="25.5" customHeight="1" x14ac:dyDescent="0.25">
      <c r="F41" s="26" t="s">
        <v>26</v>
      </c>
      <c r="G41" s="26"/>
      <c r="H41" s="26"/>
      <c r="I41" s="26"/>
      <c r="J41" s="26"/>
    </row>
    <row r="42" spans="1:10" x14ac:dyDescent="0.25">
      <c r="A42" s="27" t="s">
        <v>27</v>
      </c>
      <c r="F42" s="26"/>
      <c r="G42" s="26"/>
      <c r="H42" s="26"/>
      <c r="I42" s="26"/>
      <c r="J42" s="26"/>
    </row>
    <row r="43" spans="1:10" x14ac:dyDescent="0.25">
      <c r="A43" s="27"/>
    </row>
    <row r="44" spans="1:10" x14ac:dyDescent="0.25">
      <c r="A44" s="27" t="s">
        <v>2</v>
      </c>
    </row>
    <row r="45" spans="1:10" x14ac:dyDescent="0.25">
      <c r="A45" s="28"/>
      <c r="B45" s="29"/>
    </row>
    <row r="46" spans="1:10" x14ac:dyDescent="0.25">
      <c r="A46" s="30" t="s">
        <v>3</v>
      </c>
      <c r="B46" s="31" t="s">
        <v>4</v>
      </c>
      <c r="C46" s="32">
        <f>E34/C34</f>
        <v>32.5</v>
      </c>
      <c r="D46" t="s">
        <v>28</v>
      </c>
    </row>
    <row r="47" spans="1:10" x14ac:dyDescent="0.25">
      <c r="A47" s="30" t="s">
        <v>5</v>
      </c>
      <c r="B47" s="31" t="s">
        <v>4</v>
      </c>
      <c r="C47" s="38">
        <f>F34/C34</f>
        <v>126.70454545454545</v>
      </c>
      <c r="D47" t="s">
        <v>29</v>
      </c>
    </row>
    <row r="48" spans="1:10" ht="28.5" x14ac:dyDescent="0.25">
      <c r="A48" s="30" t="s">
        <v>6</v>
      </c>
      <c r="B48" s="31" t="s">
        <v>4</v>
      </c>
      <c r="C48" s="39">
        <f>SQRT(C47)</f>
        <v>11.256311360945265</v>
      </c>
      <c r="D48" t="s">
        <v>30</v>
      </c>
    </row>
    <row r="49" spans="1:4" x14ac:dyDescent="0.25">
      <c r="A49" s="30" t="s">
        <v>7</v>
      </c>
      <c r="B49" s="31" t="s">
        <v>4</v>
      </c>
      <c r="C49" s="32">
        <f>G34/C34</f>
        <v>-7.170864966412864E-2</v>
      </c>
      <c r="D49" t="s">
        <v>31</v>
      </c>
    </row>
    <row r="50" spans="1:4" x14ac:dyDescent="0.25">
      <c r="A50" s="33" t="s">
        <v>8</v>
      </c>
      <c r="B50" s="34" t="s">
        <v>4</v>
      </c>
      <c r="C50" s="32">
        <f>H34/C34-3</f>
        <v>0.26909851394558615</v>
      </c>
      <c r="D50" t="s">
        <v>32</v>
      </c>
    </row>
    <row r="51" spans="1:4" x14ac:dyDescent="0.25">
      <c r="A51" s="35"/>
    </row>
    <row r="52" spans="1:4" x14ac:dyDescent="0.25">
      <c r="A52" s="36" t="s">
        <v>33</v>
      </c>
    </row>
    <row r="53" spans="1:4" x14ac:dyDescent="0.25">
      <c r="B53" s="37">
        <f>1+3.3*LOG10(61)</f>
        <v>6.8915884555355316</v>
      </c>
    </row>
  </sheetData>
  <mergeCells count="1">
    <mergeCell ref="F41:J42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Control 6">
          <controlPr defaultSize="0" r:id="rId5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200025</xdr:colOff>
                <xdr:row>18</xdr:row>
                <xdr:rowOff>38100</xdr:rowOff>
              </to>
            </anchor>
          </controlPr>
        </control>
      </mc:Choice>
      <mc:Fallback>
        <control shapeId="1030" r:id="rId4" name="Control 6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7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438150</xdr:colOff>
                <xdr:row>10</xdr:row>
                <xdr:rowOff>228600</xdr:rowOff>
              </to>
            </anchor>
          </controlPr>
        </control>
      </mc:Choice>
      <mc:Fallback>
        <control shapeId="1029" r:id="rId6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581025</xdr:colOff>
                <xdr:row>9</xdr:row>
                <xdr:rowOff>228600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438150</xdr:colOff>
                <xdr:row>8</xdr:row>
                <xdr:rowOff>228600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1" name="Control 2">
          <controlPr defaultSize="0" r:id="rId12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390525</xdr:colOff>
                <xdr:row>7</xdr:row>
                <xdr:rowOff>228600</xdr:rowOff>
              </to>
            </anchor>
          </controlPr>
        </control>
      </mc:Choice>
      <mc:Fallback>
        <control shapeId="1026" r:id="rId11" name="Control 2"/>
      </mc:Fallback>
    </mc:AlternateContent>
    <mc:AlternateContent xmlns:mc="http://schemas.openxmlformats.org/markup-compatibility/2006">
      <mc:Choice Requires="x14">
        <control shapeId="1025" r:id="rId13" name="Control 1">
          <controlPr defaultSize="0" r:id="rId14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7</xdr:col>
                <xdr:colOff>342900</xdr:colOff>
                <xdr:row>6</xdr:row>
                <xdr:rowOff>228600</xdr:rowOff>
              </to>
            </anchor>
          </controlPr>
        </control>
      </mc:Choice>
      <mc:Fallback>
        <control shapeId="1025" r:id="rId1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HISTOGRAM-Matematicator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Vlaďka</dc:creator>
  <cp:lastModifiedBy>Vlaďka</cp:lastModifiedBy>
  <dcterms:created xsi:type="dcterms:W3CDTF">2017-12-21T19:01:57Z</dcterms:created>
  <dcterms:modified xsi:type="dcterms:W3CDTF">2017-12-21T19:03:52Z</dcterms:modified>
</cp:coreProperties>
</file>